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ppt" ContentType="application/vnd.ms-powerpoint"/>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a-yoksm08.autoexpr.com\pub\QA\Quality Assurance\QA_Admin\BOS\25年10月度\翻訳\Ｊａｎ０６　Ｃｈｅｃｋｅｄ\変更箇所のみチェック\"/>
    </mc:Choice>
  </mc:AlternateContent>
  <xr:revisionPtr revIDLastSave="0" documentId="13_ncr:1_{9F60AFE2-5027-4497-8870-7211C74137A4}" xr6:coauthVersionLast="47" xr6:coauthVersionMax="47" xr10:uidLastSave="{00000000-0000-0000-0000-000000000000}"/>
  <bookViews>
    <workbookView xWindow="28680" yWindow="-120" windowWidth="29040" windowHeight="15720" xr2:uid="{9B98300A-2E9B-4CED-8203-F0D6D734D548}"/>
  </bookViews>
  <sheets>
    <sheet name="Change Log" sheetId="11" r:id="rId1"/>
    <sheet name="Instructions" sheetId="10" r:id="rId2"/>
    <sheet name="8D Form" sheetId="9" r:id="rId3"/>
    <sheet name="D1-D2" sheetId="1" r:id="rId4"/>
    <sheet name="D3" sheetId="6" r:id="rId5"/>
    <sheet name="D4" sheetId="2" r:id="rId6"/>
    <sheet name="D5-6" sheetId="4" r:id="rId7"/>
    <sheet name="D7-8" sheetId="5" r:id="rId8"/>
    <sheet name="Summary" sheetId="12" r:id="rId9"/>
  </sheets>
  <externalReferences>
    <externalReference r:id="rId10"/>
    <externalReference r:id="rId11"/>
    <externalReference r:id="rId12"/>
    <externalReference r:id="rId13"/>
    <externalReference r:id="rId14"/>
    <externalReference r:id="rId15"/>
    <externalReference r:id="rId16"/>
  </externalReferences>
  <definedNames>
    <definedName name="___AG11C27" localSheetId="0" hidden="1">'[1]Part Genealogy Report'!#REF!</definedName>
    <definedName name="___AG11C27" localSheetId="1" hidden="1">'[1]Part Genealogy Report'!#REF!</definedName>
    <definedName name="___AG11C27" localSheetId="8" hidden="1">'[1]Part Genealogy Report'!#REF!</definedName>
    <definedName name="___AG11C27" hidden="1">'[1]Part Genealogy Report'!#REF!</definedName>
    <definedName name="___AG11C28" localSheetId="0" hidden="1">'[1]Part Genealogy Report'!#REF!</definedName>
    <definedName name="___AG11C28" localSheetId="1" hidden="1">'[1]Part Genealogy Report'!#REF!</definedName>
    <definedName name="___AG11C28" hidden="1">'[1]Part Genealogy Report'!#REF!</definedName>
    <definedName name="___AG11C29" localSheetId="0" hidden="1">'[1]Part Genealogy Report'!#REF!</definedName>
    <definedName name="___AG11C29" localSheetId="1" hidden="1">'[1]Part Genealogy Report'!#REF!</definedName>
    <definedName name="___AG11C29" hidden="1">'[1]Part Genealogy Report'!#REF!</definedName>
    <definedName name="___AG6C1" localSheetId="0" hidden="1">'[1]Part Genealogy Report'!#REF!</definedName>
    <definedName name="___AG6C1" localSheetId="1" hidden="1">'[1]Part Genealogy Report'!#REF!</definedName>
    <definedName name="___AG6C1" hidden="1">'[1]Part Genealogy Report'!#REF!</definedName>
    <definedName name="___AG6C10" localSheetId="0" hidden="1">'[1]Part Genealogy Report'!#REF!</definedName>
    <definedName name="___AG6C10" localSheetId="1" hidden="1">'[1]Part Genealogy Report'!#REF!</definedName>
    <definedName name="___AG6C10" hidden="1">'[1]Part Genealogy Report'!#REF!</definedName>
    <definedName name="___AG6C11" localSheetId="0" hidden="1">'[1]Part Genealogy Report'!#REF!</definedName>
    <definedName name="___AG6C11" localSheetId="1" hidden="1">'[1]Part Genealogy Report'!#REF!</definedName>
    <definedName name="___AG6C11" hidden="1">'[1]Part Genealogy Report'!#REF!</definedName>
    <definedName name="___AG6C12" localSheetId="0" hidden="1">'[1]Part Genealogy Report'!#REF!</definedName>
    <definedName name="___AG6C12" localSheetId="1" hidden="1">'[1]Part Genealogy Report'!#REF!</definedName>
    <definedName name="___AG6C12" hidden="1">'[1]Part Genealogy Report'!#REF!</definedName>
    <definedName name="___AG6C13" localSheetId="0" hidden="1">'[1]Part Genealogy Report'!#REF!</definedName>
    <definedName name="___AG6C13" localSheetId="1" hidden="1">'[1]Part Genealogy Report'!#REF!</definedName>
    <definedName name="___AG6C13" hidden="1">'[1]Part Genealogy Report'!#REF!</definedName>
    <definedName name="___AG6C14" localSheetId="0" hidden="1">'[1]Part Genealogy Report'!#REF!</definedName>
    <definedName name="___AG6C14" localSheetId="1" hidden="1">'[1]Part Genealogy Report'!#REF!</definedName>
    <definedName name="___AG6C14" hidden="1">'[1]Part Genealogy Report'!#REF!</definedName>
    <definedName name="___AG6C15" localSheetId="0" hidden="1">'[1]Part Genealogy Report'!#REF!</definedName>
    <definedName name="___AG6C15" localSheetId="1" hidden="1">'[1]Part Genealogy Report'!#REF!</definedName>
    <definedName name="___AG6C15" hidden="1">'[1]Part Genealogy Report'!#REF!</definedName>
    <definedName name="___AG6C16" localSheetId="0" hidden="1">'[1]Part Genealogy Report'!#REF!</definedName>
    <definedName name="___AG6C16" localSheetId="1" hidden="1">'[1]Part Genealogy Report'!#REF!</definedName>
    <definedName name="___AG6C16" hidden="1">'[1]Part Genealogy Report'!#REF!</definedName>
    <definedName name="___AG6C17" localSheetId="0" hidden="1">'[1]Part Genealogy Report'!#REF!</definedName>
    <definedName name="___AG6C17" localSheetId="1" hidden="1">'[1]Part Genealogy Report'!#REF!</definedName>
    <definedName name="___AG6C17" hidden="1">'[1]Part Genealogy Report'!#REF!</definedName>
    <definedName name="___AG6C18" localSheetId="0" hidden="1">'[1]Part Genealogy Report'!#REF!</definedName>
    <definedName name="___AG6C18" localSheetId="1" hidden="1">'[1]Part Genealogy Report'!#REF!</definedName>
    <definedName name="___AG6C18" hidden="1">'[1]Part Genealogy Report'!#REF!</definedName>
    <definedName name="___AG6C19" localSheetId="0" hidden="1">'[1]Part Genealogy Report'!#REF!</definedName>
    <definedName name="___AG6C19" localSheetId="1" hidden="1">'[1]Part Genealogy Report'!#REF!</definedName>
    <definedName name="___AG6C19" hidden="1">'[1]Part Genealogy Report'!#REF!</definedName>
    <definedName name="___AG6C2" localSheetId="0" hidden="1">'[1]Part Genealogy Report'!#REF!</definedName>
    <definedName name="___AG6C2" localSheetId="1" hidden="1">'[1]Part Genealogy Report'!#REF!</definedName>
    <definedName name="___AG6C2" hidden="1">'[1]Part Genealogy Report'!#REF!</definedName>
    <definedName name="___AG6C20" localSheetId="0" hidden="1">'[1]Part Genealogy Report'!#REF!</definedName>
    <definedName name="___AG6C20" localSheetId="1" hidden="1">'[1]Part Genealogy Report'!#REF!</definedName>
    <definedName name="___AG6C20" hidden="1">'[1]Part Genealogy Report'!#REF!</definedName>
    <definedName name="___AG6C21" localSheetId="0" hidden="1">'[1]Part Genealogy Report'!#REF!</definedName>
    <definedName name="___AG6C21" localSheetId="1" hidden="1">'[1]Part Genealogy Report'!#REF!</definedName>
    <definedName name="___AG6C21" hidden="1">'[1]Part Genealogy Report'!#REF!</definedName>
    <definedName name="___AG6C22" localSheetId="0" hidden="1">'[1]Part Genealogy Report'!#REF!</definedName>
    <definedName name="___AG6C22" localSheetId="1" hidden="1">'[1]Part Genealogy Report'!#REF!</definedName>
    <definedName name="___AG6C22" hidden="1">'[1]Part Genealogy Report'!#REF!</definedName>
    <definedName name="___AG6C23" localSheetId="0" hidden="1">'[1]Part Genealogy Report'!#REF!</definedName>
    <definedName name="___AG6C23" localSheetId="1" hidden="1">'[1]Part Genealogy Report'!#REF!</definedName>
    <definedName name="___AG6C23" hidden="1">'[1]Part Genealogy Report'!#REF!</definedName>
    <definedName name="___AG6C3" localSheetId="0" hidden="1">'[1]Part Genealogy Report'!#REF!</definedName>
    <definedName name="___AG6C3" localSheetId="1" hidden="1">'[1]Part Genealogy Report'!#REF!</definedName>
    <definedName name="___AG6C3" hidden="1">'[1]Part Genealogy Report'!#REF!</definedName>
    <definedName name="___AG6C4" localSheetId="0" hidden="1">'[1]Part Genealogy Report'!#REF!</definedName>
    <definedName name="___AG6C4" localSheetId="1" hidden="1">'[1]Part Genealogy Report'!#REF!</definedName>
    <definedName name="___AG6C4" hidden="1">'[1]Part Genealogy Report'!#REF!</definedName>
    <definedName name="___AG6C5" localSheetId="0" hidden="1">'[1]Part Genealogy Report'!#REF!</definedName>
    <definedName name="___AG6C5" localSheetId="1" hidden="1">'[1]Part Genealogy Report'!#REF!</definedName>
    <definedName name="___AG6C5" hidden="1">'[1]Part Genealogy Report'!#REF!</definedName>
    <definedName name="___AG6C6" localSheetId="0" hidden="1">'[1]Part Genealogy Report'!#REF!</definedName>
    <definedName name="___AG6C6" localSheetId="1" hidden="1">'[1]Part Genealogy Report'!#REF!</definedName>
    <definedName name="___AG6C6" hidden="1">'[1]Part Genealogy Report'!#REF!</definedName>
    <definedName name="___AG6C7" localSheetId="0" hidden="1">'[1]Part Genealogy Report'!#REF!</definedName>
    <definedName name="___AG6C7" localSheetId="1" hidden="1">'[1]Part Genealogy Report'!#REF!</definedName>
    <definedName name="___AG6C7" hidden="1">'[1]Part Genealogy Report'!#REF!</definedName>
    <definedName name="___AG6C8" localSheetId="0" hidden="1">'[1]Part Genealogy Report'!#REF!</definedName>
    <definedName name="___AG6C8" localSheetId="1" hidden="1">'[1]Part Genealogy Report'!#REF!</definedName>
    <definedName name="___AG6C8" hidden="1">'[1]Part Genealogy Report'!#REF!</definedName>
    <definedName name="___AG6C9" localSheetId="0" hidden="1">'[1]Part Genealogy Report'!#REF!</definedName>
    <definedName name="___AG6C9" localSheetId="1" hidden="1">'[1]Part Genealogy Report'!#REF!</definedName>
    <definedName name="___AG6C9" hidden="1">'[1]Part Genealogy Report'!#REF!</definedName>
    <definedName name="__key2" localSheetId="0" hidden="1">'[2]RFT SYBEX'!#REF!</definedName>
    <definedName name="__key2" localSheetId="1" hidden="1">'[2]RFT SYBEX'!#REF!</definedName>
    <definedName name="__key2" hidden="1">'[2]RFT SYBEX'!#REF!</definedName>
    <definedName name="_29__0_S" localSheetId="0" hidden="1">#REF!</definedName>
    <definedName name="_29__0_S" localSheetId="1" hidden="1">#REF!</definedName>
    <definedName name="_29__0_S" localSheetId="8" hidden="1">#REF!</definedName>
    <definedName name="_29__0_S" hidden="1">#REF!</definedName>
    <definedName name="_AS6" localSheetId="2" hidden="1">{#N/A,#N/A,FALSE,"Australien";#N/A,#N/A,FALSE,"Birmingham";#N/A,#N/A,FALSE,"Brasilien";#N/A,#N/A,FALSE,"Prag";#N/A,#N/A,FALSE,"Spanien";#N/A,#N/A,FALSE,"Malaysia ( Com)";#N/A,#N/A,FALSE,"Malaysia (Instr)"}</definedName>
    <definedName name="_AS6" localSheetId="0" hidden="1">{#N/A,#N/A,FALSE,"Australien";#N/A,#N/A,FALSE,"Birmingham";#N/A,#N/A,FALSE,"Brasilien";#N/A,#N/A,FALSE,"Prag";#N/A,#N/A,FALSE,"Spanien";#N/A,#N/A,FALSE,"Malaysia ( Com)";#N/A,#N/A,FALSE,"Malaysia (Instr)"}</definedName>
    <definedName name="_AS6" localSheetId="1" hidden="1">{#N/A,#N/A,FALSE,"Australien";#N/A,#N/A,FALSE,"Birmingham";#N/A,#N/A,FALSE,"Brasilien";#N/A,#N/A,FALSE,"Prag";#N/A,#N/A,FALSE,"Spanien";#N/A,#N/A,FALSE,"Malaysia ( Com)";#N/A,#N/A,FALSE,"Malaysia (Instr)"}</definedName>
    <definedName name="_AS6" localSheetId="8" hidden="1">{#N/A,#N/A,FALSE,"Australien";#N/A,#N/A,FALSE,"Birmingham";#N/A,#N/A,FALSE,"Brasilien";#N/A,#N/A,FALSE,"Prag";#N/A,#N/A,FALSE,"Spanien";#N/A,#N/A,FALSE,"Malaysia ( Com)";#N/A,#N/A,FALSE,"Malaysia (Instr)"}</definedName>
    <definedName name="_AS6" hidden="1">{#N/A,#N/A,FALSE,"Australien";#N/A,#N/A,FALSE,"Birmingham";#N/A,#N/A,FALSE,"Brasilien";#N/A,#N/A,FALSE,"Prag";#N/A,#N/A,FALSE,"Spanien";#N/A,#N/A,FALSE,"Malaysia ( Com)";#N/A,#N/A,FALSE,"Malaysia (Instr)"}</definedName>
    <definedName name="_xlnm._FilterDatabase" localSheetId="6" hidden="1">'D5-6'!$A$5:$P$11</definedName>
    <definedName name="_Key1" localSheetId="0" hidden="1">#REF!</definedName>
    <definedName name="_Key1" localSheetId="1" hidden="1">#REF!</definedName>
    <definedName name="_Key1" localSheetId="8" hidden="1">#REF!</definedName>
    <definedName name="_Key1" hidden="1">#REF!</definedName>
    <definedName name="_Key2" localSheetId="0" hidden="1">#REF!</definedName>
    <definedName name="_Key2" localSheetId="1" hidden="1">#REF!</definedName>
    <definedName name="_Key2" localSheetId="8" hidden="1">#REF!</definedName>
    <definedName name="_Key2" hidden="1">#REF!</definedName>
    <definedName name="_key3" localSheetId="0" hidden="1">'[2]RFT SYBEX'!#REF!</definedName>
    <definedName name="_key3" localSheetId="1" hidden="1">'[2]RFT SYBEX'!#REF!</definedName>
    <definedName name="_key3" localSheetId="8" hidden="1">'[2]RFT SYBEX'!#REF!</definedName>
    <definedName name="_key3" hidden="1">'[2]RFT SYBEX'!#REF!</definedName>
    <definedName name="_Order1" hidden="1">255</definedName>
    <definedName name="_Order2" hidden="1">255</definedName>
    <definedName name="_Sort" localSheetId="0" hidden="1">#REF!</definedName>
    <definedName name="_Sort" localSheetId="1" hidden="1">#REF!</definedName>
    <definedName name="_Sort" localSheetId="8" hidden="1">#REF!</definedName>
    <definedName name="_Sort" hidden="1">#REF!</definedName>
    <definedName name="_XG2" localSheetId="2" hidden="1">{#N/A,#N/A,FALSE,"단축1";#N/A,#N/A,FALSE,"단축2";#N/A,#N/A,FALSE,"단축3";#N/A,#N/A,FALSE,"장축";#N/A,#N/A,FALSE,"4WD"}</definedName>
    <definedName name="_XG2" localSheetId="0" hidden="1">{#N/A,#N/A,FALSE,"단축1";#N/A,#N/A,FALSE,"단축2";#N/A,#N/A,FALSE,"단축3";#N/A,#N/A,FALSE,"장축";#N/A,#N/A,FALSE,"4WD"}</definedName>
    <definedName name="_XG2" localSheetId="1" hidden="1">{#N/A,#N/A,FALSE,"단축1";#N/A,#N/A,FALSE,"단축2";#N/A,#N/A,FALSE,"단축3";#N/A,#N/A,FALSE,"장축";#N/A,#N/A,FALSE,"4WD"}</definedName>
    <definedName name="_XG2" localSheetId="8" hidden="1">{#N/A,#N/A,FALSE,"단축1";#N/A,#N/A,FALSE,"단축2";#N/A,#N/A,FALSE,"단축3";#N/A,#N/A,FALSE,"장축";#N/A,#N/A,FALSE,"4WD"}</definedName>
    <definedName name="_XG2" hidden="1">{#N/A,#N/A,FALSE,"단축1";#N/A,#N/A,FALSE,"단축2";#N/A,#N/A,FALSE,"단축3";#N/A,#N/A,FALSE,"장축";#N/A,#N/A,FALSE,"4WD"}</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"C:\My Documents\SCD\업무연락안양식.mdb"</definedName>
    <definedName name="ag" localSheetId="0" hidden="1">'[3]Part Genealogy Report'!#REF!</definedName>
    <definedName name="ag" localSheetId="1" hidden="1">'[3]Part Genealogy Report'!#REF!</definedName>
    <definedName name="ag" localSheetId="8" hidden="1">'[3]Part Genealogy Report'!#REF!</definedName>
    <definedName name="ag" hidden="1">'[3]Part Genealogy Report'!#REF!</definedName>
    <definedName name="BGJK" localSheetId="2" hidden="1">{#N/A,#N/A,FALSE,"단축1";#N/A,#N/A,FALSE,"단축2";#N/A,#N/A,FALSE,"단축3";#N/A,#N/A,FALSE,"장축";#N/A,#N/A,FALSE,"4WD"}</definedName>
    <definedName name="BGJK" localSheetId="0" hidden="1">{#N/A,#N/A,FALSE,"단축1";#N/A,#N/A,FALSE,"단축2";#N/A,#N/A,FALSE,"단축3";#N/A,#N/A,FALSE,"장축";#N/A,#N/A,FALSE,"4WD"}</definedName>
    <definedName name="BGJK" localSheetId="1" hidden="1">{#N/A,#N/A,FALSE,"단축1";#N/A,#N/A,FALSE,"단축2";#N/A,#N/A,FALSE,"단축3";#N/A,#N/A,FALSE,"장축";#N/A,#N/A,FALSE,"4WD"}</definedName>
    <definedName name="BGJK" localSheetId="8" hidden="1">{#N/A,#N/A,FALSE,"단축1";#N/A,#N/A,FALSE,"단축2";#N/A,#N/A,FALSE,"단축3";#N/A,#N/A,FALSE,"장축";#N/A,#N/A,FALSE,"4WD"}</definedName>
    <definedName name="BGJK" hidden="1">{#N/A,#N/A,FALSE,"단축1";#N/A,#N/A,FALSE,"단축2";#N/A,#N/A,FALSE,"단축3";#N/A,#N/A,FALSE,"장축";#N/A,#N/A,FALSE,"4WD"}</definedName>
    <definedName name="choi" localSheetId="2" hidden="1">{#N/A,#N/A,FALSE,"Australien";#N/A,#N/A,FALSE,"Birmingham";#N/A,#N/A,FALSE,"Brasilien";#N/A,#N/A,FALSE,"Prag";#N/A,#N/A,FALSE,"Spanien";#N/A,#N/A,FALSE,"Malaysia ( Com)";#N/A,#N/A,FALSE,"Malaysia (Instr)"}</definedName>
    <definedName name="choi" localSheetId="0" hidden="1">{#N/A,#N/A,FALSE,"Australien";#N/A,#N/A,FALSE,"Birmingham";#N/A,#N/A,FALSE,"Brasilien";#N/A,#N/A,FALSE,"Prag";#N/A,#N/A,FALSE,"Spanien";#N/A,#N/A,FALSE,"Malaysia ( Com)";#N/A,#N/A,FALSE,"Malaysia (Instr)"}</definedName>
    <definedName name="choi" localSheetId="1" hidden="1">{#N/A,#N/A,FALSE,"Australien";#N/A,#N/A,FALSE,"Birmingham";#N/A,#N/A,FALSE,"Brasilien";#N/A,#N/A,FALSE,"Prag";#N/A,#N/A,FALSE,"Spanien";#N/A,#N/A,FALSE,"Malaysia ( Com)";#N/A,#N/A,FALSE,"Malaysia (Instr)"}</definedName>
    <definedName name="choi" localSheetId="8" hidden="1">{#N/A,#N/A,FALSE,"Australien";#N/A,#N/A,FALSE,"Birmingham";#N/A,#N/A,FALSE,"Brasilien";#N/A,#N/A,FALSE,"Prag";#N/A,#N/A,FALSE,"Spanien";#N/A,#N/A,FALSE,"Malaysia ( Com)";#N/A,#N/A,FALSE,"Malaysia (Instr)"}</definedName>
    <definedName name="choi" hidden="1">{#N/A,#N/A,FALSE,"Australien";#N/A,#N/A,FALSE,"Birmingham";#N/A,#N/A,FALSE,"Brasilien";#N/A,#N/A,FALSE,"Prag";#N/A,#N/A,FALSE,"Spanien";#N/A,#N/A,FALSE,"Malaysia ( Com)";#N/A,#N/A,FALSE,"Malaysia (Instr)"}</definedName>
    <definedName name="DDE" localSheetId="2" hidden="1">{#N/A,#N/A,FALSE,"단축1";#N/A,#N/A,FALSE,"단축2";#N/A,#N/A,FALSE,"단축3";#N/A,#N/A,FALSE,"장축";#N/A,#N/A,FALSE,"4WD"}</definedName>
    <definedName name="DDE" localSheetId="0" hidden="1">{#N/A,#N/A,FALSE,"단축1";#N/A,#N/A,FALSE,"단축2";#N/A,#N/A,FALSE,"단축3";#N/A,#N/A,FALSE,"장축";#N/A,#N/A,FALSE,"4WD"}</definedName>
    <definedName name="DDE" localSheetId="1" hidden="1">{#N/A,#N/A,FALSE,"단축1";#N/A,#N/A,FALSE,"단축2";#N/A,#N/A,FALSE,"단축3";#N/A,#N/A,FALSE,"장축";#N/A,#N/A,FALSE,"4WD"}</definedName>
    <definedName name="DDE" localSheetId="8" hidden="1">{#N/A,#N/A,FALSE,"단축1";#N/A,#N/A,FALSE,"단축2";#N/A,#N/A,FALSE,"단축3";#N/A,#N/A,FALSE,"장축";#N/A,#N/A,FALSE,"4WD"}</definedName>
    <definedName name="DDE" hidden="1">{#N/A,#N/A,FALSE,"단축1";#N/A,#N/A,FALSE,"단축2";#N/A,#N/A,FALSE,"단축3";#N/A,#N/A,FALSE,"장축";#N/A,#N/A,FALSE,"4WD"}</definedName>
    <definedName name="dDFA" localSheetId="2" hidden="1">{#N/A,#N/A,FALSE,"단축1";#N/A,#N/A,FALSE,"단축2";#N/A,#N/A,FALSE,"단축3";#N/A,#N/A,FALSE,"장축";#N/A,#N/A,FALSE,"4WD"}</definedName>
    <definedName name="dDFA" localSheetId="0" hidden="1">{#N/A,#N/A,FALSE,"단축1";#N/A,#N/A,FALSE,"단축2";#N/A,#N/A,FALSE,"단축3";#N/A,#N/A,FALSE,"장축";#N/A,#N/A,FALSE,"4WD"}</definedName>
    <definedName name="dDFA" localSheetId="1" hidden="1">{#N/A,#N/A,FALSE,"단축1";#N/A,#N/A,FALSE,"단축2";#N/A,#N/A,FALSE,"단축3";#N/A,#N/A,FALSE,"장축";#N/A,#N/A,FALSE,"4WD"}</definedName>
    <definedName name="dDFA" localSheetId="8" hidden="1">{#N/A,#N/A,FALSE,"단축1";#N/A,#N/A,FALSE,"단축2";#N/A,#N/A,FALSE,"단축3";#N/A,#N/A,FALSE,"장축";#N/A,#N/A,FALSE,"4WD"}</definedName>
    <definedName name="dDFA" hidden="1">{#N/A,#N/A,FALSE,"단축1";#N/A,#N/A,FALSE,"단축2";#N/A,#N/A,FALSE,"단축3";#N/A,#N/A,FALSE,"장축";#N/A,#N/A,FALSE,"4WD"}</definedName>
    <definedName name="DFA" localSheetId="2" hidden="1">{#N/A,#N/A,FALSE,"단축1";#N/A,#N/A,FALSE,"단축2";#N/A,#N/A,FALSE,"단축3";#N/A,#N/A,FALSE,"장축";#N/A,#N/A,FALSE,"4WD"}</definedName>
    <definedName name="DFA" localSheetId="0" hidden="1">{#N/A,#N/A,FALSE,"단축1";#N/A,#N/A,FALSE,"단축2";#N/A,#N/A,FALSE,"단축3";#N/A,#N/A,FALSE,"장축";#N/A,#N/A,FALSE,"4WD"}</definedName>
    <definedName name="DFA" localSheetId="1" hidden="1">{#N/A,#N/A,FALSE,"단축1";#N/A,#N/A,FALSE,"단축2";#N/A,#N/A,FALSE,"단축3";#N/A,#N/A,FALSE,"장축";#N/A,#N/A,FALSE,"4WD"}</definedName>
    <definedName name="DFA" localSheetId="8" hidden="1">{#N/A,#N/A,FALSE,"단축1";#N/A,#N/A,FALSE,"단축2";#N/A,#N/A,FALSE,"단축3";#N/A,#N/A,FALSE,"장축";#N/A,#N/A,FALSE,"4WD"}</definedName>
    <definedName name="DFA" hidden="1">{#N/A,#N/A,FALSE,"단축1";#N/A,#N/A,FALSE,"단축2";#N/A,#N/A,FALSE,"단축3";#N/A,#N/A,FALSE,"장축";#N/A,#N/A,FALSE,"4WD"}</definedName>
    <definedName name="DFHJ" localSheetId="2" hidden="1">{#N/A,#N/A,FALSE,"단축1";#N/A,#N/A,FALSE,"단축2";#N/A,#N/A,FALSE,"단축3";#N/A,#N/A,FALSE,"장축";#N/A,#N/A,FALSE,"4WD"}</definedName>
    <definedName name="DFHJ" localSheetId="0" hidden="1">{#N/A,#N/A,FALSE,"단축1";#N/A,#N/A,FALSE,"단축2";#N/A,#N/A,FALSE,"단축3";#N/A,#N/A,FALSE,"장축";#N/A,#N/A,FALSE,"4WD"}</definedName>
    <definedName name="DFHJ" localSheetId="1" hidden="1">{#N/A,#N/A,FALSE,"단축1";#N/A,#N/A,FALSE,"단축2";#N/A,#N/A,FALSE,"단축3";#N/A,#N/A,FALSE,"장축";#N/A,#N/A,FALSE,"4WD"}</definedName>
    <definedName name="DFHJ" localSheetId="8" hidden="1">{#N/A,#N/A,FALSE,"단축1";#N/A,#N/A,FALSE,"단축2";#N/A,#N/A,FALSE,"단축3";#N/A,#N/A,FALSE,"장축";#N/A,#N/A,FALSE,"4WD"}</definedName>
    <definedName name="DFHJ" hidden="1">{#N/A,#N/A,FALSE,"단축1";#N/A,#N/A,FALSE,"단축2";#N/A,#N/A,FALSE,"단축3";#N/A,#N/A,FALSE,"장축";#N/A,#N/A,FALSE,"4WD"}</definedName>
    <definedName name="DGF" localSheetId="2" hidden="1">{#N/A,#N/A,FALSE,"단축1";#N/A,#N/A,FALSE,"단축2";#N/A,#N/A,FALSE,"단축3";#N/A,#N/A,FALSE,"장축";#N/A,#N/A,FALSE,"4WD"}</definedName>
    <definedName name="DGF" localSheetId="0" hidden="1">{#N/A,#N/A,FALSE,"단축1";#N/A,#N/A,FALSE,"단축2";#N/A,#N/A,FALSE,"단축3";#N/A,#N/A,FALSE,"장축";#N/A,#N/A,FALSE,"4WD"}</definedName>
    <definedName name="DGF" localSheetId="1" hidden="1">{#N/A,#N/A,FALSE,"단축1";#N/A,#N/A,FALSE,"단축2";#N/A,#N/A,FALSE,"단축3";#N/A,#N/A,FALSE,"장축";#N/A,#N/A,FALSE,"4WD"}</definedName>
    <definedName name="DGF" localSheetId="8" hidden="1">{#N/A,#N/A,FALSE,"단축1";#N/A,#N/A,FALSE,"단축2";#N/A,#N/A,FALSE,"단축3";#N/A,#N/A,FALSE,"장축";#N/A,#N/A,FALSE,"4WD"}</definedName>
    <definedName name="DGF" hidden="1">{#N/A,#N/A,FALSE,"단축1";#N/A,#N/A,FALSE,"단축2";#N/A,#N/A,FALSE,"단축3";#N/A,#N/A,FALSE,"장축";#N/A,#N/A,FALSE,"4WD"}</definedName>
    <definedName name="DGJSRGH" localSheetId="2" hidden="1">{#N/A,#N/A,FALSE,"단축1";#N/A,#N/A,FALSE,"단축2";#N/A,#N/A,FALSE,"단축3";#N/A,#N/A,FALSE,"장축";#N/A,#N/A,FALSE,"4WD"}</definedName>
    <definedName name="DGJSRGH" localSheetId="0" hidden="1">{#N/A,#N/A,FALSE,"단축1";#N/A,#N/A,FALSE,"단축2";#N/A,#N/A,FALSE,"단축3";#N/A,#N/A,FALSE,"장축";#N/A,#N/A,FALSE,"4WD"}</definedName>
    <definedName name="DGJSRGH" localSheetId="1" hidden="1">{#N/A,#N/A,FALSE,"단축1";#N/A,#N/A,FALSE,"단축2";#N/A,#N/A,FALSE,"단축3";#N/A,#N/A,FALSE,"장축";#N/A,#N/A,FALSE,"4WD"}</definedName>
    <definedName name="DGJSRGH" localSheetId="8" hidden="1">{#N/A,#N/A,FALSE,"단축1";#N/A,#N/A,FALSE,"단축2";#N/A,#N/A,FALSE,"단축3";#N/A,#N/A,FALSE,"장축";#N/A,#N/A,FALSE,"4WD"}</definedName>
    <definedName name="DGJSRGH" hidden="1">{#N/A,#N/A,FALSE,"단축1";#N/A,#N/A,FALSE,"단축2";#N/A,#N/A,FALSE,"단축3";#N/A,#N/A,FALSE,"장축";#N/A,#N/A,FALSE,"4WD"}</definedName>
    <definedName name="DJFHJ" localSheetId="2" hidden="1">{#N/A,#N/A,FALSE,"단축1";#N/A,#N/A,FALSE,"단축2";#N/A,#N/A,FALSE,"단축3";#N/A,#N/A,FALSE,"장축";#N/A,#N/A,FALSE,"4WD"}</definedName>
    <definedName name="DJFHJ" localSheetId="0" hidden="1">{#N/A,#N/A,FALSE,"단축1";#N/A,#N/A,FALSE,"단축2";#N/A,#N/A,FALSE,"단축3";#N/A,#N/A,FALSE,"장축";#N/A,#N/A,FALSE,"4WD"}</definedName>
    <definedName name="DJFHJ" localSheetId="1" hidden="1">{#N/A,#N/A,FALSE,"단축1";#N/A,#N/A,FALSE,"단축2";#N/A,#N/A,FALSE,"단축3";#N/A,#N/A,FALSE,"장축";#N/A,#N/A,FALSE,"4WD"}</definedName>
    <definedName name="DJFHJ" localSheetId="8" hidden="1">{#N/A,#N/A,FALSE,"단축1";#N/A,#N/A,FALSE,"단축2";#N/A,#N/A,FALSE,"단축3";#N/A,#N/A,FALSE,"장축";#N/A,#N/A,FALSE,"4WD"}</definedName>
    <definedName name="DJFHJ" hidden="1">{#N/A,#N/A,FALSE,"단축1";#N/A,#N/A,FALSE,"단축2";#N/A,#N/A,FALSE,"단축3";#N/A,#N/A,FALSE,"장축";#N/A,#N/A,FALSE,"4WD"}</definedName>
    <definedName name="DJGHJ" localSheetId="2" hidden="1">{#N/A,#N/A,FALSE,"단축1";#N/A,#N/A,FALSE,"단축2";#N/A,#N/A,FALSE,"단축3";#N/A,#N/A,FALSE,"장축";#N/A,#N/A,FALSE,"4WD"}</definedName>
    <definedName name="DJGHJ" localSheetId="0" hidden="1">{#N/A,#N/A,FALSE,"단축1";#N/A,#N/A,FALSE,"단축2";#N/A,#N/A,FALSE,"단축3";#N/A,#N/A,FALSE,"장축";#N/A,#N/A,FALSE,"4WD"}</definedName>
    <definedName name="DJGHJ" localSheetId="1" hidden="1">{#N/A,#N/A,FALSE,"단축1";#N/A,#N/A,FALSE,"단축2";#N/A,#N/A,FALSE,"단축3";#N/A,#N/A,FALSE,"장축";#N/A,#N/A,FALSE,"4WD"}</definedName>
    <definedName name="DJGHJ" localSheetId="8" hidden="1">{#N/A,#N/A,FALSE,"단축1";#N/A,#N/A,FALSE,"단축2";#N/A,#N/A,FALSE,"단축3";#N/A,#N/A,FALSE,"장축";#N/A,#N/A,FALSE,"4WD"}</definedName>
    <definedName name="DJGHJ" hidden="1">{#N/A,#N/A,FALSE,"단축1";#N/A,#N/A,FALSE,"단축2";#N/A,#N/A,FALSE,"단축3";#N/A,#N/A,FALSE,"장축";#N/A,#N/A,FALSE,"4WD"}</definedName>
    <definedName name="DJHD" localSheetId="2" hidden="1">{#N/A,#N/A,FALSE,"단축1";#N/A,#N/A,FALSE,"단축2";#N/A,#N/A,FALSE,"단축3";#N/A,#N/A,FALSE,"장축";#N/A,#N/A,FALSE,"4WD"}</definedName>
    <definedName name="DJHD" localSheetId="0" hidden="1">{#N/A,#N/A,FALSE,"단축1";#N/A,#N/A,FALSE,"단축2";#N/A,#N/A,FALSE,"단축3";#N/A,#N/A,FALSE,"장축";#N/A,#N/A,FALSE,"4WD"}</definedName>
    <definedName name="DJHD" localSheetId="1" hidden="1">{#N/A,#N/A,FALSE,"단축1";#N/A,#N/A,FALSE,"단축2";#N/A,#N/A,FALSE,"단축3";#N/A,#N/A,FALSE,"장축";#N/A,#N/A,FALSE,"4WD"}</definedName>
    <definedName name="DJHD" localSheetId="8" hidden="1">{#N/A,#N/A,FALSE,"단축1";#N/A,#N/A,FALSE,"단축2";#N/A,#N/A,FALSE,"단축3";#N/A,#N/A,FALSE,"장축";#N/A,#N/A,FALSE,"4WD"}</definedName>
    <definedName name="DJHD" hidden="1">{#N/A,#N/A,FALSE,"단축1";#N/A,#N/A,FALSE,"단축2";#N/A,#N/A,FALSE,"단축3";#N/A,#N/A,FALSE,"장축";#N/A,#N/A,FALSE,"4WD"}</definedName>
    <definedName name="dkdk" localSheetId="2" hidden="1">{#N/A,#N/A,FALSE,"단축1";#N/A,#N/A,FALSE,"단축2";#N/A,#N/A,FALSE,"단축3";#N/A,#N/A,FALSE,"장축";#N/A,#N/A,FALSE,"4WD"}</definedName>
    <definedName name="dkdk" localSheetId="0" hidden="1">{#N/A,#N/A,FALSE,"단축1";#N/A,#N/A,FALSE,"단축2";#N/A,#N/A,FALSE,"단축3";#N/A,#N/A,FALSE,"장축";#N/A,#N/A,FALSE,"4WD"}</definedName>
    <definedName name="dkdk" localSheetId="1" hidden="1">{#N/A,#N/A,FALSE,"단축1";#N/A,#N/A,FALSE,"단축2";#N/A,#N/A,FALSE,"단축3";#N/A,#N/A,FALSE,"장축";#N/A,#N/A,FALSE,"4WD"}</definedName>
    <definedName name="dkdk" localSheetId="8" hidden="1">{#N/A,#N/A,FALSE,"단축1";#N/A,#N/A,FALSE,"단축2";#N/A,#N/A,FALSE,"단축3";#N/A,#N/A,FALSE,"장축";#N/A,#N/A,FALSE,"4WD"}</definedName>
    <definedName name="dkdk" hidden="1">{#N/A,#N/A,FALSE,"단축1";#N/A,#N/A,FALSE,"단축2";#N/A,#N/A,FALSE,"단축3";#N/A,#N/A,FALSE,"장축";#N/A,#N/A,FALSE,"4WD"}</definedName>
    <definedName name="DRIVEABILITY" localSheetId="2" hidden="1">{#N/A,#N/A,FALSE,"단축1";#N/A,#N/A,FALSE,"단축2";#N/A,#N/A,FALSE,"단축3";#N/A,#N/A,FALSE,"장축";#N/A,#N/A,FALSE,"4WD"}</definedName>
    <definedName name="DRIVEABILITY" localSheetId="0" hidden="1">{#N/A,#N/A,FALSE,"단축1";#N/A,#N/A,FALSE,"단축2";#N/A,#N/A,FALSE,"단축3";#N/A,#N/A,FALSE,"장축";#N/A,#N/A,FALSE,"4WD"}</definedName>
    <definedName name="DRIVEABILITY" localSheetId="1" hidden="1">{#N/A,#N/A,FALSE,"단축1";#N/A,#N/A,FALSE,"단축2";#N/A,#N/A,FALSE,"단축3";#N/A,#N/A,FALSE,"장축";#N/A,#N/A,FALSE,"4WD"}</definedName>
    <definedName name="DRIVEABILITY" localSheetId="8" hidden="1">{#N/A,#N/A,FALSE,"단축1";#N/A,#N/A,FALSE,"단축2";#N/A,#N/A,FALSE,"단축3";#N/A,#N/A,FALSE,"장축";#N/A,#N/A,FALSE,"4WD"}</definedName>
    <definedName name="DRIVEABILITY" hidden="1">{#N/A,#N/A,FALSE,"단축1";#N/A,#N/A,FALSE,"단축2";#N/A,#N/A,FALSE,"단축3";#N/A,#N/A,FALSE,"장축";#N/A,#N/A,FALSE,"4WD"}</definedName>
    <definedName name="EAWR" localSheetId="2" hidden="1">{#N/A,#N/A,FALSE,"단축1";#N/A,#N/A,FALSE,"단축2";#N/A,#N/A,FALSE,"단축3";#N/A,#N/A,FALSE,"장축";#N/A,#N/A,FALSE,"4WD"}</definedName>
    <definedName name="EAWR" localSheetId="0" hidden="1">{#N/A,#N/A,FALSE,"단축1";#N/A,#N/A,FALSE,"단축2";#N/A,#N/A,FALSE,"단축3";#N/A,#N/A,FALSE,"장축";#N/A,#N/A,FALSE,"4WD"}</definedName>
    <definedName name="EAWR" localSheetId="1" hidden="1">{#N/A,#N/A,FALSE,"단축1";#N/A,#N/A,FALSE,"단축2";#N/A,#N/A,FALSE,"단축3";#N/A,#N/A,FALSE,"장축";#N/A,#N/A,FALSE,"4WD"}</definedName>
    <definedName name="EAWR" localSheetId="8" hidden="1">{#N/A,#N/A,FALSE,"단축1";#N/A,#N/A,FALSE,"단축2";#N/A,#N/A,FALSE,"단축3";#N/A,#N/A,FALSE,"장축";#N/A,#N/A,FALSE,"4WD"}</definedName>
    <definedName name="EAWR" hidden="1">{#N/A,#N/A,FALSE,"단축1";#N/A,#N/A,FALSE,"단축2";#N/A,#N/A,FALSE,"단축3";#N/A,#N/A,FALSE,"장축";#N/A,#N/A,FALSE,"4WD"}</definedName>
    <definedName name="EFFOG" localSheetId="2" hidden="1">{#N/A,#N/A,FALSE,"단축1";#N/A,#N/A,FALSE,"단축2";#N/A,#N/A,FALSE,"단축3";#N/A,#N/A,FALSE,"장축";#N/A,#N/A,FALSE,"4WD"}</definedName>
    <definedName name="EFFOG" localSheetId="0" hidden="1">{#N/A,#N/A,FALSE,"단축1";#N/A,#N/A,FALSE,"단축2";#N/A,#N/A,FALSE,"단축3";#N/A,#N/A,FALSE,"장축";#N/A,#N/A,FALSE,"4WD"}</definedName>
    <definedName name="EFFOG" localSheetId="1" hidden="1">{#N/A,#N/A,FALSE,"단축1";#N/A,#N/A,FALSE,"단축2";#N/A,#N/A,FALSE,"단축3";#N/A,#N/A,FALSE,"장축";#N/A,#N/A,FALSE,"4WD"}</definedName>
    <definedName name="EFFOG" localSheetId="8" hidden="1">{#N/A,#N/A,FALSE,"단축1";#N/A,#N/A,FALSE,"단축2";#N/A,#N/A,FALSE,"단축3";#N/A,#N/A,FALSE,"장축";#N/A,#N/A,FALSE,"4WD"}</definedName>
    <definedName name="EFFOG" hidden="1">{#N/A,#N/A,FALSE,"단축1";#N/A,#N/A,FALSE,"단축2";#N/A,#N/A,FALSE,"단축3";#N/A,#N/A,FALSE,"장축";#N/A,#N/A,FALSE,"4WD"}</definedName>
    <definedName name="Eight_D_form_user_inputs" localSheetId="2">'8D Form'!$L$8:$L$13,'8D Form'!$I$8:$I$12,'8D Form'!$I$15,'8D Form'!$J$15,'8D Form'!$K$15,'8D Form'!$L$15,'8D Form'!$L$17,'8D Form'!$K$17,'8D Form'!$J$17,'8D Form'!$I$17,'8D Form'!$I$25,'8D Form'!$I$27,'8D Form'!$I$29,'8D Form'!$I$31,'8D Form'!$I$33,'8D Form'!$K$33,'8D Form'!$I$35,'8D Form'!$I$37,'8D Form'!$J$37,'8D Form'!$K$37,'8D Form'!$I$39,'8D Form'!$I$41,'8D Form'!$I$43,'8D Form'!$I$45,'8D Form'!$I$47,'8D Form'!$I$49,'8D Form'!$I$51,'8D Form'!$I$53,'8D Form'!$J$53,'8D Form'!$K$53,'8D Form'!$L$53,'8D Form'!$J$55,'8D Form'!$I$55,'8D Form'!$I$57,'8D Form'!$I$60,'8D Form'!$J$60,'8D Form'!$K$60,'8D Form'!$L$60,'8D Form'!$K$62:$L$72,'8D Form'!$I$74,'8D Form'!$I$18:$L$23</definedName>
    <definedName name="Eight_D_form_user_inputs" localSheetId="0">[4]Form!$E$3:$E$8,[4]Form!$B$3:$B$7,[4]Form!$B$10,[4]Form!$C$10,[4]Form!$D$10,[4]Form!$E$10,[4]Form!$E$12,[4]Form!$D$12,[4]Form!$C$12,[4]Form!$B$12,[4]Form!$B$20,[4]Form!$B$22,[4]Form!$B$24,[4]Form!$B$26,[4]Form!$B$28,[4]Form!$D$28,[4]Form!$B$30,[4]Form!$B$32,[4]Form!$C$32,[4]Form!$D$32,[4]Form!$B$34,[4]Form!$B$36,[4]Form!$B$38,[4]Form!$B$40,[4]Form!$B$42,[4]Form!$B$44,[4]Form!$B$46,[4]Form!$B$48,[4]Form!$C$48,[4]Form!$D$48,[4]Form!$E$48,[4]Form!$C$50,[4]Form!$B$50,[4]Form!$B$52,[4]Form!$B$55,[4]Form!$C$55,[4]Form!$D$55,[4]Form!$E$55,[4]Form!$D$57:$E$67,[4]Form!$B$69,[4]Form!$B$13:$E$18</definedName>
    <definedName name="Eight_D_form_user_inputs" localSheetId="1">[4]Form!$E$3:$E$8,[4]Form!$B$3:$B$7,[4]Form!$B$10,[4]Form!$C$10,[4]Form!$D$10,[4]Form!$E$10,[4]Form!$E$12,[4]Form!$D$12,[4]Form!$C$12,[4]Form!$B$12,[4]Form!$B$20,[4]Form!$B$22,[4]Form!$B$24,[4]Form!$B$26,[4]Form!$B$28,[4]Form!$D$28,[4]Form!$B$30,[4]Form!$B$32,[4]Form!$C$32,[4]Form!$D$32,[4]Form!$B$34,[4]Form!$B$36,[4]Form!$B$38,[4]Form!$B$40,[4]Form!$B$42,[4]Form!$B$44,[4]Form!$B$46,[4]Form!$B$48,[4]Form!$C$48,[4]Form!$D$48,[4]Form!$E$48,[4]Form!$C$50,[4]Form!$B$50,[4]Form!$B$52,[4]Form!$B$55,[4]Form!$C$55,[4]Form!$D$55,[4]Form!$E$55,[4]Form!$D$57:$E$67,[4]Form!$B$69,[4]Form!$B$13:$E$18</definedName>
    <definedName name="Eight_D_form_user_inputs" localSheetId="8">#REF!,#REF!,#REF!,#REF!,#REF!,#REF!,#REF!,#REF!,#REF!,#REF!,#REF!,#REF!,#REF!,#REF!,#REF!,#REF!,#REF!,#REF!,#REF!,#REF!,#REF!,#REF!,#REF!,#REF!,#REF!,#REF!,#REF!,#REF!,#REF!,#REF!,#REF!,#REF!,#REF!,#REF!,#REF!,#REF!,#REF!,#REF!,#REF!,#REF!,#REF!</definedName>
    <definedName name="Eight_D_form_user_inputs">#REF!,#REF!,#REF!,#REF!,#REF!,#REF!,#REF!,#REF!,#REF!,#REF!,#REF!,#REF!,#REF!,#REF!,#REF!,#REF!,#REF!,#REF!,#REF!,#REF!,#REF!,#REF!,#REF!,#REF!,#REF!,#REF!,#REF!,#REF!,#REF!,#REF!,#REF!,#REF!,#REF!,#REF!,#REF!,#REF!,#REF!,#REF!,#REF!,#REF!,#REF!</definedName>
    <definedName name="EKDKD.LJFL" localSheetId="2" hidden="1">{#N/A,#N/A,FALSE,"Australien";#N/A,#N/A,FALSE,"Birmingham";#N/A,#N/A,FALSE,"Brasilien";#N/A,#N/A,FALSE,"Prag";#N/A,#N/A,FALSE,"Spanien";#N/A,#N/A,FALSE,"Malaysia ( Com)";#N/A,#N/A,FALSE,"Malaysia (Instr)"}</definedName>
    <definedName name="EKDKD.LJFL" localSheetId="0" hidden="1">{#N/A,#N/A,FALSE,"Australien";#N/A,#N/A,FALSE,"Birmingham";#N/A,#N/A,FALSE,"Brasilien";#N/A,#N/A,FALSE,"Prag";#N/A,#N/A,FALSE,"Spanien";#N/A,#N/A,FALSE,"Malaysia ( Com)";#N/A,#N/A,FALSE,"Malaysia (Instr)"}</definedName>
    <definedName name="EKDKD.LJFL" localSheetId="1" hidden="1">{#N/A,#N/A,FALSE,"Australien";#N/A,#N/A,FALSE,"Birmingham";#N/A,#N/A,FALSE,"Brasilien";#N/A,#N/A,FALSE,"Prag";#N/A,#N/A,FALSE,"Spanien";#N/A,#N/A,FALSE,"Malaysia ( Com)";#N/A,#N/A,FALSE,"Malaysia (Instr)"}</definedName>
    <definedName name="EKDKD.LJFL" localSheetId="8" hidden="1">{#N/A,#N/A,FALSE,"Australien";#N/A,#N/A,FALSE,"Birmingham";#N/A,#N/A,FALSE,"Brasilien";#N/A,#N/A,FALSE,"Prag";#N/A,#N/A,FALSE,"Spanien";#N/A,#N/A,FALSE,"Malaysia ( Com)";#N/A,#N/A,FALSE,"Malaysia (Instr)"}</definedName>
    <definedName name="EKDKD.LJFL" hidden="1">{#N/A,#N/A,FALSE,"Australien";#N/A,#N/A,FALSE,"Birmingham";#N/A,#N/A,FALSE,"Brasilien";#N/A,#N/A,FALSE,"Prag";#N/A,#N/A,FALSE,"Spanien";#N/A,#N/A,FALSE,"Malaysia ( Com)";#N/A,#N/A,FALSE,"Malaysia (Instr)"}</definedName>
    <definedName name="EO계획" localSheetId="0" hidden="1">#REF!</definedName>
    <definedName name="EO계획" localSheetId="1" hidden="1">#REF!</definedName>
    <definedName name="EO계획" localSheetId="8" hidden="1">#REF!</definedName>
    <definedName name="EO계획" hidden="1">#REF!</definedName>
    <definedName name="ETRYU" localSheetId="2" hidden="1">{#N/A,#N/A,FALSE,"단축1";#N/A,#N/A,FALSE,"단축2";#N/A,#N/A,FALSE,"단축3";#N/A,#N/A,FALSE,"장축";#N/A,#N/A,FALSE,"4WD"}</definedName>
    <definedName name="ETRYU" localSheetId="0" hidden="1">{#N/A,#N/A,FALSE,"단축1";#N/A,#N/A,FALSE,"단축2";#N/A,#N/A,FALSE,"단축3";#N/A,#N/A,FALSE,"장축";#N/A,#N/A,FALSE,"4WD"}</definedName>
    <definedName name="ETRYU" localSheetId="1" hidden="1">{#N/A,#N/A,FALSE,"단축1";#N/A,#N/A,FALSE,"단축2";#N/A,#N/A,FALSE,"단축3";#N/A,#N/A,FALSE,"장축";#N/A,#N/A,FALSE,"4WD"}</definedName>
    <definedName name="ETRYU" localSheetId="8" hidden="1">{#N/A,#N/A,FALSE,"단축1";#N/A,#N/A,FALSE,"단축2";#N/A,#N/A,FALSE,"단축3";#N/A,#N/A,FALSE,"장축";#N/A,#N/A,FALSE,"4WD"}</definedName>
    <definedName name="ETRYU" hidden="1">{#N/A,#N/A,FALSE,"단축1";#N/A,#N/A,FALSE,"단축2";#N/A,#N/A,FALSE,"단축3";#N/A,#N/A,FALSE,"장축";#N/A,#N/A,FALSE,"4WD"}</definedName>
    <definedName name="ETYUI" localSheetId="2" hidden="1">{#N/A,#N/A,FALSE,"단축1";#N/A,#N/A,FALSE,"단축2";#N/A,#N/A,FALSE,"단축3";#N/A,#N/A,FALSE,"장축";#N/A,#N/A,FALSE,"4WD"}</definedName>
    <definedName name="ETYUI" localSheetId="0" hidden="1">{#N/A,#N/A,FALSE,"단축1";#N/A,#N/A,FALSE,"단축2";#N/A,#N/A,FALSE,"단축3";#N/A,#N/A,FALSE,"장축";#N/A,#N/A,FALSE,"4WD"}</definedName>
    <definedName name="ETYUI" localSheetId="1" hidden="1">{#N/A,#N/A,FALSE,"단축1";#N/A,#N/A,FALSE,"단축2";#N/A,#N/A,FALSE,"단축3";#N/A,#N/A,FALSE,"장축";#N/A,#N/A,FALSE,"4WD"}</definedName>
    <definedName name="ETYUI" localSheetId="8" hidden="1">{#N/A,#N/A,FALSE,"단축1";#N/A,#N/A,FALSE,"단축2";#N/A,#N/A,FALSE,"단축3";#N/A,#N/A,FALSE,"장축";#N/A,#N/A,FALSE,"4WD"}</definedName>
    <definedName name="ETYUI" hidden="1">{#N/A,#N/A,FALSE,"단축1";#N/A,#N/A,FALSE,"단축2";#N/A,#N/A,FALSE,"단축3";#N/A,#N/A,FALSE,"장축";#N/A,#N/A,FALSE,"4WD"}</definedName>
    <definedName name="EWY" localSheetId="2" hidden="1">{#N/A,#N/A,FALSE,"단축1";#N/A,#N/A,FALSE,"단축2";#N/A,#N/A,FALSE,"단축3";#N/A,#N/A,FALSE,"장축";#N/A,#N/A,FALSE,"4WD"}</definedName>
    <definedName name="EWY" localSheetId="0" hidden="1">{#N/A,#N/A,FALSE,"단축1";#N/A,#N/A,FALSE,"단축2";#N/A,#N/A,FALSE,"단축3";#N/A,#N/A,FALSE,"장축";#N/A,#N/A,FALSE,"4WD"}</definedName>
    <definedName name="EWY" localSheetId="1" hidden="1">{#N/A,#N/A,FALSE,"단축1";#N/A,#N/A,FALSE,"단축2";#N/A,#N/A,FALSE,"단축3";#N/A,#N/A,FALSE,"장축";#N/A,#N/A,FALSE,"4WD"}</definedName>
    <definedName name="EWY" localSheetId="8" hidden="1">{#N/A,#N/A,FALSE,"단축1";#N/A,#N/A,FALSE,"단축2";#N/A,#N/A,FALSE,"단축3";#N/A,#N/A,FALSE,"장축";#N/A,#N/A,FALSE,"4WD"}</definedName>
    <definedName name="EWY" hidden="1">{#N/A,#N/A,FALSE,"단축1";#N/A,#N/A,FALSE,"단축2";#N/A,#N/A,FALSE,"단축3";#N/A,#N/A,FALSE,"장축";#N/A,#N/A,FALSE,"4WD"}</definedName>
    <definedName name="EYRU" localSheetId="2" hidden="1">{#N/A,#N/A,FALSE,"단축1";#N/A,#N/A,FALSE,"단축2";#N/A,#N/A,FALSE,"단축3";#N/A,#N/A,FALSE,"장축";#N/A,#N/A,FALSE,"4WD"}</definedName>
    <definedName name="EYRU" localSheetId="0" hidden="1">{#N/A,#N/A,FALSE,"단축1";#N/A,#N/A,FALSE,"단축2";#N/A,#N/A,FALSE,"단축3";#N/A,#N/A,FALSE,"장축";#N/A,#N/A,FALSE,"4WD"}</definedName>
    <definedName name="EYRU" localSheetId="1" hidden="1">{#N/A,#N/A,FALSE,"단축1";#N/A,#N/A,FALSE,"단축2";#N/A,#N/A,FALSE,"단축3";#N/A,#N/A,FALSE,"장축";#N/A,#N/A,FALSE,"4WD"}</definedName>
    <definedName name="EYRU" localSheetId="8" hidden="1">{#N/A,#N/A,FALSE,"단축1";#N/A,#N/A,FALSE,"단축2";#N/A,#N/A,FALSE,"단축3";#N/A,#N/A,FALSE,"장축";#N/A,#N/A,FALSE,"4WD"}</definedName>
    <definedName name="EYRU" hidden="1">{#N/A,#N/A,FALSE,"단축1";#N/A,#N/A,FALSE,"단축2";#N/A,#N/A,FALSE,"단축3";#N/A,#N/A,FALSE,"장축";#N/A,#N/A,FALSE,"4WD"}</definedName>
    <definedName name="F" localSheetId="2" hidden="1">{#N/A,#N/A,FALSE,"단축1";#N/A,#N/A,FALSE,"단축2";#N/A,#N/A,FALSE,"단축3";#N/A,#N/A,FALSE,"장축";#N/A,#N/A,FALSE,"4WD"}</definedName>
    <definedName name="F" localSheetId="0" hidden="1">{#N/A,#N/A,FALSE,"단축1";#N/A,#N/A,FALSE,"단축2";#N/A,#N/A,FALSE,"단축3";#N/A,#N/A,FALSE,"장축";#N/A,#N/A,FALSE,"4WD"}</definedName>
    <definedName name="F" localSheetId="1" hidden="1">{#N/A,#N/A,FALSE,"단축1";#N/A,#N/A,FALSE,"단축2";#N/A,#N/A,FALSE,"단축3";#N/A,#N/A,FALSE,"장축";#N/A,#N/A,FALSE,"4WD"}</definedName>
    <definedName name="F" hidden="1">{#N/A,#N/A,FALSE,"단축1";#N/A,#N/A,FALSE,"단축2";#N/A,#N/A,FALSE,"단축3";#N/A,#N/A,FALSE,"장축";#N/A,#N/A,FALSE,"4WD"}</definedName>
    <definedName name="FDJGDFHJ" localSheetId="2" hidden="1">{#N/A,#N/A,FALSE,"단축1";#N/A,#N/A,FALSE,"단축2";#N/A,#N/A,FALSE,"단축3";#N/A,#N/A,FALSE,"장축";#N/A,#N/A,FALSE,"4WD"}</definedName>
    <definedName name="FDJGDFHJ" localSheetId="0" hidden="1">{#N/A,#N/A,FALSE,"단축1";#N/A,#N/A,FALSE,"단축2";#N/A,#N/A,FALSE,"단축3";#N/A,#N/A,FALSE,"장축";#N/A,#N/A,FALSE,"4WD"}</definedName>
    <definedName name="FDJGDFHJ" localSheetId="1" hidden="1">{#N/A,#N/A,FALSE,"단축1";#N/A,#N/A,FALSE,"단축2";#N/A,#N/A,FALSE,"단축3";#N/A,#N/A,FALSE,"장축";#N/A,#N/A,FALSE,"4WD"}</definedName>
    <definedName name="FDJGDFHJ" localSheetId="8" hidden="1">{#N/A,#N/A,FALSE,"단축1";#N/A,#N/A,FALSE,"단축2";#N/A,#N/A,FALSE,"단축3";#N/A,#N/A,FALSE,"장축";#N/A,#N/A,FALSE,"4WD"}</definedName>
    <definedName name="FDJGDFHJ" hidden="1">{#N/A,#N/A,FALSE,"단축1";#N/A,#N/A,FALSE,"단축2";#N/A,#N/A,FALSE,"단축3";#N/A,#N/A,FALSE,"장축";#N/A,#N/A,FALSE,"4WD"}</definedName>
    <definedName name="FGH" localSheetId="2" hidden="1">{#N/A,#N/A,FALSE,"단축1";#N/A,#N/A,FALSE,"단축2";#N/A,#N/A,FALSE,"단축3";#N/A,#N/A,FALSE,"장축";#N/A,#N/A,FALSE,"4WD"}</definedName>
    <definedName name="FGH" localSheetId="0" hidden="1">{#N/A,#N/A,FALSE,"단축1";#N/A,#N/A,FALSE,"단축2";#N/A,#N/A,FALSE,"단축3";#N/A,#N/A,FALSE,"장축";#N/A,#N/A,FALSE,"4WD"}</definedName>
    <definedName name="FGH" localSheetId="1" hidden="1">{#N/A,#N/A,FALSE,"단축1";#N/A,#N/A,FALSE,"단축2";#N/A,#N/A,FALSE,"단축3";#N/A,#N/A,FALSE,"장축";#N/A,#N/A,FALSE,"4WD"}</definedName>
    <definedName name="FGH" localSheetId="8" hidden="1">{#N/A,#N/A,FALSE,"단축1";#N/A,#N/A,FALSE,"단축2";#N/A,#N/A,FALSE,"단축3";#N/A,#N/A,FALSE,"장축";#N/A,#N/A,FALSE,"4WD"}</definedName>
    <definedName name="FGH" hidden="1">{#N/A,#N/A,FALSE,"단축1";#N/A,#N/A,FALSE,"단축2";#N/A,#N/A,FALSE,"단축3";#N/A,#N/A,FALSE,"장축";#N/A,#N/A,FALSE,"4WD"}</definedName>
    <definedName name="FH" localSheetId="2" hidden="1">{#N/A,#N/A,FALSE,"단축1";#N/A,#N/A,FALSE,"단축2";#N/A,#N/A,FALSE,"단축3";#N/A,#N/A,FALSE,"장축";#N/A,#N/A,FALSE,"4WD"}</definedName>
    <definedName name="FH" localSheetId="0" hidden="1">{#N/A,#N/A,FALSE,"단축1";#N/A,#N/A,FALSE,"단축2";#N/A,#N/A,FALSE,"단축3";#N/A,#N/A,FALSE,"장축";#N/A,#N/A,FALSE,"4WD"}</definedName>
    <definedName name="FH" localSheetId="1" hidden="1">{#N/A,#N/A,FALSE,"단축1";#N/A,#N/A,FALSE,"단축2";#N/A,#N/A,FALSE,"단축3";#N/A,#N/A,FALSE,"장축";#N/A,#N/A,FALSE,"4WD"}</definedName>
    <definedName name="FH" localSheetId="8" hidden="1">{#N/A,#N/A,FALSE,"단축1";#N/A,#N/A,FALSE,"단축2";#N/A,#N/A,FALSE,"단축3";#N/A,#N/A,FALSE,"장축";#N/A,#N/A,FALSE,"4WD"}</definedName>
    <definedName name="FH" hidden="1">{#N/A,#N/A,FALSE,"단축1";#N/A,#N/A,FALSE,"단축2";#N/A,#N/A,FALSE,"단축3";#N/A,#N/A,FALSE,"장축";#N/A,#N/A,FALSE,"4WD"}</definedName>
    <definedName name="FMEA" localSheetId="2" hidden="1">{#N/A,#N/A,FALSE,"단축1";#N/A,#N/A,FALSE,"단축2";#N/A,#N/A,FALSE,"단축3";#N/A,#N/A,FALSE,"장축";#N/A,#N/A,FALSE,"4WD"}</definedName>
    <definedName name="FMEA" localSheetId="0" hidden="1">{#N/A,#N/A,FALSE,"단축1";#N/A,#N/A,FALSE,"단축2";#N/A,#N/A,FALSE,"단축3";#N/A,#N/A,FALSE,"장축";#N/A,#N/A,FALSE,"4WD"}</definedName>
    <definedName name="FMEA" localSheetId="1" hidden="1">{#N/A,#N/A,FALSE,"단축1";#N/A,#N/A,FALSE,"단축2";#N/A,#N/A,FALSE,"단축3";#N/A,#N/A,FALSE,"장축";#N/A,#N/A,FALSE,"4WD"}</definedName>
    <definedName name="FMEA" localSheetId="8" hidden="1">{#N/A,#N/A,FALSE,"단축1";#N/A,#N/A,FALSE,"단축2";#N/A,#N/A,FALSE,"단축3";#N/A,#N/A,FALSE,"장축";#N/A,#N/A,FALSE,"4WD"}</definedName>
    <definedName name="FMEA" hidden="1">{#N/A,#N/A,FALSE,"단축1";#N/A,#N/A,FALSE,"단축2";#N/A,#N/A,FALSE,"단축3";#N/A,#N/A,FALSE,"장축";#N/A,#N/A,FALSE,"4WD"}</definedName>
    <definedName name="FMEA양식갑" localSheetId="2" hidden="1">{#N/A,#N/A,FALSE,"단축1";#N/A,#N/A,FALSE,"단축2";#N/A,#N/A,FALSE,"단축3";#N/A,#N/A,FALSE,"장축";#N/A,#N/A,FALSE,"4WD"}</definedName>
    <definedName name="FMEA양식갑" localSheetId="0" hidden="1">{#N/A,#N/A,FALSE,"단축1";#N/A,#N/A,FALSE,"단축2";#N/A,#N/A,FALSE,"단축3";#N/A,#N/A,FALSE,"장축";#N/A,#N/A,FALSE,"4WD"}</definedName>
    <definedName name="FMEA양식갑" localSheetId="1" hidden="1">{#N/A,#N/A,FALSE,"단축1";#N/A,#N/A,FALSE,"단축2";#N/A,#N/A,FALSE,"단축3";#N/A,#N/A,FALSE,"장축";#N/A,#N/A,FALSE,"4WD"}</definedName>
    <definedName name="FMEA양식갑" localSheetId="8" hidden="1">{#N/A,#N/A,FALSE,"단축1";#N/A,#N/A,FALSE,"단축2";#N/A,#N/A,FALSE,"단축3";#N/A,#N/A,FALSE,"장축";#N/A,#N/A,FALSE,"4WD"}</definedName>
    <definedName name="FMEA양식갑" hidden="1">{#N/A,#N/A,FALSE,"단축1";#N/A,#N/A,FALSE,"단축2";#N/A,#N/A,FALSE,"단축3";#N/A,#N/A,FALSE,"장축";#N/A,#N/A,FALSE,"4WD"}</definedName>
    <definedName name="FMEA양식설계갑" localSheetId="2" hidden="1">{#N/A,#N/A,FALSE,"단축1";#N/A,#N/A,FALSE,"단축2";#N/A,#N/A,FALSE,"단축3";#N/A,#N/A,FALSE,"장축";#N/A,#N/A,FALSE,"4WD"}</definedName>
    <definedName name="FMEA양식설계갑" localSheetId="0" hidden="1">{#N/A,#N/A,FALSE,"단축1";#N/A,#N/A,FALSE,"단축2";#N/A,#N/A,FALSE,"단축3";#N/A,#N/A,FALSE,"장축";#N/A,#N/A,FALSE,"4WD"}</definedName>
    <definedName name="FMEA양식설계갑" localSheetId="1" hidden="1">{#N/A,#N/A,FALSE,"단축1";#N/A,#N/A,FALSE,"단축2";#N/A,#N/A,FALSE,"단축3";#N/A,#N/A,FALSE,"장축";#N/A,#N/A,FALSE,"4WD"}</definedName>
    <definedName name="FMEA양식설계갑" localSheetId="8" hidden="1">{#N/A,#N/A,FALSE,"단축1";#N/A,#N/A,FALSE,"단축2";#N/A,#N/A,FALSE,"단축3";#N/A,#N/A,FALSE,"장축";#N/A,#N/A,FALSE,"4WD"}</definedName>
    <definedName name="FMEA양식설계갑" hidden="1">{#N/A,#N/A,FALSE,"단축1";#N/A,#N/A,FALSE,"단축2";#N/A,#N/A,FALSE,"단축3";#N/A,#N/A,FALSE,"장축";#N/A,#N/A,FALSE,"4WD"}</definedName>
    <definedName name="fmea양식설계정" localSheetId="2" hidden="1">{#N/A,#N/A,FALSE,"단축1";#N/A,#N/A,FALSE,"단축2";#N/A,#N/A,FALSE,"단축3";#N/A,#N/A,FALSE,"장축";#N/A,#N/A,FALSE,"4WD"}</definedName>
    <definedName name="fmea양식설계정" localSheetId="0" hidden="1">{#N/A,#N/A,FALSE,"단축1";#N/A,#N/A,FALSE,"단축2";#N/A,#N/A,FALSE,"단축3";#N/A,#N/A,FALSE,"장축";#N/A,#N/A,FALSE,"4WD"}</definedName>
    <definedName name="fmea양식설계정" localSheetId="1" hidden="1">{#N/A,#N/A,FALSE,"단축1";#N/A,#N/A,FALSE,"단축2";#N/A,#N/A,FALSE,"단축3";#N/A,#N/A,FALSE,"장축";#N/A,#N/A,FALSE,"4WD"}</definedName>
    <definedName name="fmea양식설계정" localSheetId="8" hidden="1">{#N/A,#N/A,FALSE,"단축1";#N/A,#N/A,FALSE,"단축2";#N/A,#N/A,FALSE,"단축3";#N/A,#N/A,FALSE,"장축";#N/A,#N/A,FALSE,"4WD"}</definedName>
    <definedName name="fmea양식설계정" hidden="1">{#N/A,#N/A,FALSE,"단축1";#N/A,#N/A,FALSE,"단축2";#N/A,#N/A,FALSE,"단축3";#N/A,#N/A,FALSE,"장축";#N/A,#N/A,FALSE,"4WD"}</definedName>
    <definedName name="FMEA양식정" localSheetId="2" hidden="1">{#N/A,#N/A,FALSE,"단축1";#N/A,#N/A,FALSE,"단축2";#N/A,#N/A,FALSE,"단축3";#N/A,#N/A,FALSE,"장축";#N/A,#N/A,FALSE,"4WD"}</definedName>
    <definedName name="FMEA양식정" localSheetId="0" hidden="1">{#N/A,#N/A,FALSE,"단축1";#N/A,#N/A,FALSE,"단축2";#N/A,#N/A,FALSE,"단축3";#N/A,#N/A,FALSE,"장축";#N/A,#N/A,FALSE,"4WD"}</definedName>
    <definedName name="FMEA양식정" localSheetId="1" hidden="1">{#N/A,#N/A,FALSE,"단축1";#N/A,#N/A,FALSE,"단축2";#N/A,#N/A,FALSE,"단축3";#N/A,#N/A,FALSE,"장축";#N/A,#N/A,FALSE,"4WD"}</definedName>
    <definedName name="FMEA양식정" localSheetId="8" hidden="1">{#N/A,#N/A,FALSE,"단축1";#N/A,#N/A,FALSE,"단축2";#N/A,#N/A,FALSE,"단축3";#N/A,#N/A,FALSE,"장축";#N/A,#N/A,FALSE,"4WD"}</definedName>
    <definedName name="FMEA양식정" hidden="1">{#N/A,#N/A,FALSE,"단축1";#N/A,#N/A,FALSE,"단축2";#N/A,#N/A,FALSE,"단축3";#N/A,#N/A,FALSE,"장축";#N/A,#N/A,FALSE,"4WD"}</definedName>
    <definedName name="frmotor" localSheetId="2" hidden="1">{#N/A,#N/A,FALSE,"단축1";#N/A,#N/A,FALSE,"단축2";#N/A,#N/A,FALSE,"단축3";#N/A,#N/A,FALSE,"장축";#N/A,#N/A,FALSE,"4WD"}</definedName>
    <definedName name="frmotor" localSheetId="0" hidden="1">{#N/A,#N/A,FALSE,"단축1";#N/A,#N/A,FALSE,"단축2";#N/A,#N/A,FALSE,"단축3";#N/A,#N/A,FALSE,"장축";#N/A,#N/A,FALSE,"4WD"}</definedName>
    <definedName name="frmotor" localSheetId="1" hidden="1">{#N/A,#N/A,FALSE,"단축1";#N/A,#N/A,FALSE,"단축2";#N/A,#N/A,FALSE,"단축3";#N/A,#N/A,FALSE,"장축";#N/A,#N/A,FALSE,"4WD"}</definedName>
    <definedName name="frmotor" localSheetId="8" hidden="1">{#N/A,#N/A,FALSE,"단축1";#N/A,#N/A,FALSE,"단축2";#N/A,#N/A,FALSE,"단축3";#N/A,#N/A,FALSE,"장축";#N/A,#N/A,FALSE,"4WD"}</definedName>
    <definedName name="frmotor" hidden="1">{#N/A,#N/A,FALSE,"단축1";#N/A,#N/A,FALSE,"단축2";#N/A,#N/A,FALSE,"단축3";#N/A,#N/A,FALSE,"장축";#N/A,#N/A,FALSE,"4WD"}</definedName>
    <definedName name="FRONT" localSheetId="2" hidden="1">{#N/A,#N/A,FALSE,"단축1";#N/A,#N/A,FALSE,"단축2";#N/A,#N/A,FALSE,"단축3";#N/A,#N/A,FALSE,"장축";#N/A,#N/A,FALSE,"4WD"}</definedName>
    <definedName name="FRONT" localSheetId="0" hidden="1">{#N/A,#N/A,FALSE,"단축1";#N/A,#N/A,FALSE,"단축2";#N/A,#N/A,FALSE,"단축3";#N/A,#N/A,FALSE,"장축";#N/A,#N/A,FALSE,"4WD"}</definedName>
    <definedName name="FRONT" localSheetId="1" hidden="1">{#N/A,#N/A,FALSE,"단축1";#N/A,#N/A,FALSE,"단축2";#N/A,#N/A,FALSE,"단축3";#N/A,#N/A,FALSE,"장축";#N/A,#N/A,FALSE,"4WD"}</definedName>
    <definedName name="FRONT" localSheetId="8" hidden="1">{#N/A,#N/A,FALSE,"단축1";#N/A,#N/A,FALSE,"단축2";#N/A,#N/A,FALSE,"단축3";#N/A,#N/A,FALSE,"장축";#N/A,#N/A,FALSE,"4WD"}</definedName>
    <definedName name="FRONT" hidden="1">{#N/A,#N/A,FALSE,"단축1";#N/A,#N/A,FALSE,"단축2";#N/A,#N/A,FALSE,"단축3";#N/A,#N/A,FALSE,"장축";#N/A,#N/A,FALSE,"4WD"}</definedName>
    <definedName name="GFJG" localSheetId="2" hidden="1">{#N/A,#N/A,FALSE,"단축1";#N/A,#N/A,FALSE,"단축2";#N/A,#N/A,FALSE,"단축3";#N/A,#N/A,FALSE,"장축";#N/A,#N/A,FALSE,"4WD"}</definedName>
    <definedName name="GFJG" localSheetId="0" hidden="1">{#N/A,#N/A,FALSE,"단축1";#N/A,#N/A,FALSE,"단축2";#N/A,#N/A,FALSE,"단축3";#N/A,#N/A,FALSE,"장축";#N/A,#N/A,FALSE,"4WD"}</definedName>
    <definedName name="GFJG" localSheetId="1" hidden="1">{#N/A,#N/A,FALSE,"단축1";#N/A,#N/A,FALSE,"단축2";#N/A,#N/A,FALSE,"단축3";#N/A,#N/A,FALSE,"장축";#N/A,#N/A,FALSE,"4WD"}</definedName>
    <definedName name="GFJG" localSheetId="8" hidden="1">{#N/A,#N/A,FALSE,"단축1";#N/A,#N/A,FALSE,"단축2";#N/A,#N/A,FALSE,"단축3";#N/A,#N/A,FALSE,"장축";#N/A,#N/A,FALSE,"4WD"}</definedName>
    <definedName name="GFJG" hidden="1">{#N/A,#N/A,FALSE,"단축1";#N/A,#N/A,FALSE,"단축2";#N/A,#N/A,FALSE,"단축3";#N/A,#N/A,FALSE,"장축";#N/A,#N/A,FALSE,"4WD"}</definedName>
    <definedName name="GJ" localSheetId="2" hidden="1">{#N/A,#N/A,FALSE,"단축1";#N/A,#N/A,FALSE,"단축2";#N/A,#N/A,FALSE,"단축3";#N/A,#N/A,FALSE,"장축";#N/A,#N/A,FALSE,"4WD"}</definedName>
    <definedName name="GJ" localSheetId="0" hidden="1">{#N/A,#N/A,FALSE,"단축1";#N/A,#N/A,FALSE,"단축2";#N/A,#N/A,FALSE,"단축3";#N/A,#N/A,FALSE,"장축";#N/A,#N/A,FALSE,"4WD"}</definedName>
    <definedName name="GJ" localSheetId="1" hidden="1">{#N/A,#N/A,FALSE,"단축1";#N/A,#N/A,FALSE,"단축2";#N/A,#N/A,FALSE,"단축3";#N/A,#N/A,FALSE,"장축";#N/A,#N/A,FALSE,"4WD"}</definedName>
    <definedName name="GJ" localSheetId="8" hidden="1">{#N/A,#N/A,FALSE,"단축1";#N/A,#N/A,FALSE,"단축2";#N/A,#N/A,FALSE,"단축3";#N/A,#N/A,FALSE,"장축";#N/A,#N/A,FALSE,"4WD"}</definedName>
    <definedName name="GJ" hidden="1">{#N/A,#N/A,FALSE,"단축1";#N/A,#N/A,FALSE,"단축2";#N/A,#N/A,FALSE,"단축3";#N/A,#N/A,FALSE,"장축";#N/A,#N/A,FALSE,"4WD"}</definedName>
    <definedName name="GJKGJK" localSheetId="2" hidden="1">{#N/A,#N/A,FALSE,"단축1";#N/A,#N/A,FALSE,"단축2";#N/A,#N/A,FALSE,"단축3";#N/A,#N/A,FALSE,"장축";#N/A,#N/A,FALSE,"4WD"}</definedName>
    <definedName name="GJKGJK" localSheetId="0" hidden="1">{#N/A,#N/A,FALSE,"단축1";#N/A,#N/A,FALSE,"단축2";#N/A,#N/A,FALSE,"단축3";#N/A,#N/A,FALSE,"장축";#N/A,#N/A,FALSE,"4WD"}</definedName>
    <definedName name="GJKGJK" localSheetId="1" hidden="1">{#N/A,#N/A,FALSE,"단축1";#N/A,#N/A,FALSE,"단축2";#N/A,#N/A,FALSE,"단축3";#N/A,#N/A,FALSE,"장축";#N/A,#N/A,FALSE,"4WD"}</definedName>
    <definedName name="GJKGJK" localSheetId="8" hidden="1">{#N/A,#N/A,FALSE,"단축1";#N/A,#N/A,FALSE,"단축2";#N/A,#N/A,FALSE,"단축3";#N/A,#N/A,FALSE,"장축";#N/A,#N/A,FALSE,"4WD"}</definedName>
    <definedName name="GJKGJK" hidden="1">{#N/A,#N/A,FALSE,"단축1";#N/A,#N/A,FALSE,"단축2";#N/A,#N/A,FALSE,"단축3";#N/A,#N/A,FALSE,"장축";#N/A,#N/A,FALSE,"4WD"}</definedName>
    <definedName name="Honda" hidden="1">'[5]RFT Weekly'!#REF!</definedName>
    <definedName name="IRIS_BUILD_DATE_FOR_CERTIFIED_MATERIAL" localSheetId="2">'8D Form'!$I$55</definedName>
    <definedName name="IRIS_BUILD_DATE_FOR_CERTIFIED_MATERIAL" localSheetId="8">#REF!</definedName>
    <definedName name="IRIS_BUILD_DATE_FOR_CERTIFIED_MATERIAL">#REF!</definedName>
    <definedName name="IRIS_CHAMPION_EMAIL" localSheetId="2">'8D Form'!$L$15</definedName>
    <definedName name="IRIS_CHAMPION_EMAIL" localSheetId="8">#REF!</definedName>
    <definedName name="IRIS_CHAMPION_EMAIL">#REF!</definedName>
    <definedName name="IRIS_CHAMPION_NAME" localSheetId="2">'8D Form'!$I$15</definedName>
    <definedName name="IRIS_CHAMPION_NAME" localSheetId="8">#REF!</definedName>
    <definedName name="IRIS_CHAMPION_NAME">#REF!</definedName>
    <definedName name="IRIS_CHAMPION_PHONE" localSheetId="2">'8D Form'!$K$15</definedName>
    <definedName name="IRIS_CHAMPION_PHONE" localSheetId="8">#REF!</definedName>
    <definedName name="IRIS_CHAMPION_PHONE">#REF!</definedName>
    <definedName name="IRIS_CHAMPION_TITLE" localSheetId="2">'8D Form'!$J$15</definedName>
    <definedName name="IRIS_CHAMPION_TITLE" localSheetId="8">#REF!</definedName>
    <definedName name="IRIS_CHAMPION_TITLE">#REF!</definedName>
    <definedName name="IRIS_CLOSURE_STATEMENT" localSheetId="2">'8D Form'!$I$74</definedName>
    <definedName name="IRIS_CLOSURE_STATEMENT" localSheetId="8">#REF!</definedName>
    <definedName name="IRIS_CLOSURE_STATEMENT">#REF!</definedName>
    <definedName name="IRIS_CONTROL_PLAN_AFFECTED_DOC_DUE_DT" localSheetId="2">'8D Form'!$L$64</definedName>
    <definedName name="IRIS_CONTROL_PLAN_AFFECTED_DOC_DUE_DT" localSheetId="8">#REF!</definedName>
    <definedName name="IRIS_CONTROL_PLAN_AFFECTED_DOC_DUE_DT">#REF!</definedName>
    <definedName name="IRIS_CONTROL_PLAN_AFFECTED_DOC_OWNER" localSheetId="2">'8D Form'!$K$64</definedName>
    <definedName name="IRIS_CONTROL_PLAN_AFFECTED_DOC_OWNER" localSheetId="8">#REF!</definedName>
    <definedName name="IRIS_CONTROL_PLAN_AFFECTED_DOC_OWNER">#REF!</definedName>
    <definedName name="IRIS_CORRECTIVE_ACTION_OWNER_EMAIL_1" localSheetId="2">'8D Form'!$K$53</definedName>
    <definedName name="IRIS_CORRECTIVE_ACTION_OWNER_EMAIL_1" localSheetId="8">#REF!</definedName>
    <definedName name="IRIS_CORRECTIVE_ACTION_OWNER_EMAIL_1">#REF!</definedName>
    <definedName name="IRIS_CORRECTIVE_ACTION_OWNER_NAME_1" localSheetId="2">'8D Form'!$I$53</definedName>
    <definedName name="IRIS_CORRECTIVE_ACTION_OWNER_NAME_1" localSheetId="8">#REF!</definedName>
    <definedName name="IRIS_CORRECTIVE_ACTION_OWNER_NAME_1">#REF!</definedName>
    <definedName name="IRIS_CORRECTIVE_ACTION_OWNER_PHONE_1" localSheetId="2">'8D Form'!$J$53</definedName>
    <definedName name="IRIS_CORRECTIVE_ACTION_OWNER_PHONE_1" localSheetId="8">#REF!</definedName>
    <definedName name="IRIS_CORRECTIVE_ACTION_OWNER_PHONE_1">#REF!</definedName>
    <definedName name="IRIS_CUST_IMPACT" localSheetId="2">'8D Form'!$I$27</definedName>
    <definedName name="IRIS_CUST_IMPACT" localSheetId="8">#REF!</definedName>
    <definedName name="IRIS_CUST_IMPACT">#REF!</definedName>
    <definedName name="IRIS_DEFECT_NUMBER" localSheetId="2">'8D Form'!$J$37</definedName>
    <definedName name="IRIS_DEFECT_NUMBER" localSheetId="8">#REF!</definedName>
    <definedName name="IRIS_DEFECT_NUMBER">#REF!</definedName>
    <definedName name="IRIS_DESIGN_AFFECTED_DOC_DUE_DT" localSheetId="2">'8D Form'!$L$68</definedName>
    <definedName name="IRIS_DESIGN_AFFECTED_DOC_DUE_DT" localSheetId="8">#REF!</definedName>
    <definedName name="IRIS_DESIGN_AFFECTED_DOC_DUE_DT">#REF!</definedName>
    <definedName name="IRIS_DESIGN_AFFECTED_DOC_OWNER" localSheetId="2">'8D Form'!$K$68</definedName>
    <definedName name="IRIS_DESIGN_AFFECTED_DOC_OWNER" localSheetId="8">#REF!</definedName>
    <definedName name="IRIS_DESIGN_AFFECTED_DOC_OWNER">#REF!</definedName>
    <definedName name="IRIS_DFMEA_AFFECTED_DOC_DUE_DT" localSheetId="2">'8D Form'!$L$62</definedName>
    <definedName name="IRIS_DFMEA_AFFECTED_DOC_DUE_DT" localSheetId="8">#REF!</definedName>
    <definedName name="IRIS_DFMEA_AFFECTED_DOC_DUE_DT">#REF!</definedName>
    <definedName name="IRIS_DFMEA_AFFECTED_DOC_OWNER" localSheetId="2">'8D Form'!$K$62</definedName>
    <definedName name="IRIS_DFMEA_AFFECTED_DOC_OWNER" localSheetId="8">#REF!</definedName>
    <definedName name="IRIS_DFMEA_AFFECTED_DOC_OWNER">#REF!</definedName>
    <definedName name="IRIS_DRAWING_AFFECTED_DOC_DUE_DT" localSheetId="2">'8D Form'!$L$67</definedName>
    <definedName name="IRIS_DRAWING_AFFECTED_DOC_DUE_DT" localSheetId="8">#REF!</definedName>
    <definedName name="IRIS_DRAWING_AFFECTED_DOC_DUE_DT">#REF!</definedName>
    <definedName name="IRIS_DRAWING_AFFECTED_DOC_OWNER" localSheetId="2">'8D Form'!$K$67</definedName>
    <definedName name="IRIS_DRAWING_AFFECTED_DOC_OWNER" localSheetId="8">#REF!</definedName>
    <definedName name="IRIS_DRAWING_AFFECTED_DOC_OWNER">#REF!</definedName>
    <definedName name="IRIS_FACILITIES_INVOLVED" localSheetId="2">'8D Form'!$I$29</definedName>
    <definedName name="IRIS_FACILITIES_INVOLVED" localSheetId="8">#REF!</definedName>
    <definedName name="IRIS_FACILITIES_INVOLVED">#REF!</definedName>
    <definedName name="IRIS_IDENTIFICATION_OF_CERTIFIED_MATERIAL" localSheetId="2">'8D Form'!$K$33</definedName>
    <definedName name="IRIS_IDENTIFICATION_OF_CERTIFIED_MATERIAL" localSheetId="8">#REF!</definedName>
    <definedName name="IRIS_IDENTIFICATION_OF_CERTIFIED_MATERIAL">#REF!</definedName>
    <definedName name="IRIS_INTERIM_CONTAINMENT_START_DT" localSheetId="2">'8D Form'!$K$37</definedName>
    <definedName name="IRIS_INTERIM_CONTAINMENT_START_DT" localSheetId="8">#REF!</definedName>
    <definedName name="IRIS_INTERIM_CONTAINMENT_START_DT">#REF!</definedName>
    <definedName name="IRIS_INTERIM_COUNTERMEASURE" localSheetId="2">'8D Form'!$I$31</definedName>
    <definedName name="IRIS_INTERIM_COUNTERMEASURE" localSheetId="8">#REF!</definedName>
    <definedName name="IRIS_INTERIM_COUNTERMEASURE">#REF!</definedName>
    <definedName name="IRIS_NEW_PARTS_IDENTIFICATION_MTHD" localSheetId="2">'8D Form'!$J$55</definedName>
    <definedName name="IRIS_NEW_PARTS_IDENTIFICATION_MTHD" localSheetId="8">#REF!</definedName>
    <definedName name="IRIS_NEW_PARTS_IDENTIFICATION_MTHD">#REF!</definedName>
    <definedName name="IRIS_OP_AFFECTED_DOC_DUE_DT" localSheetId="2">'8D Form'!$L$66</definedName>
    <definedName name="IRIS_OP_AFFECTED_DOC_DUE_DT" localSheetId="8">#REF!</definedName>
    <definedName name="IRIS_OP_AFFECTED_DOC_DUE_DT">#REF!</definedName>
    <definedName name="IRIS_OP_AFFECTED_DOC_OWNER" localSheetId="2">'8D Form'!$K$66</definedName>
    <definedName name="IRIS_OP_AFFECTED_DOC_OWNER" localSheetId="8">#REF!</definedName>
    <definedName name="IRIS_OP_AFFECTED_DOC_OWNER">#REF!</definedName>
    <definedName name="IRIS_OTHER_FACILITIES_CA_OWNER" localSheetId="2">'8D Form'!$K$60</definedName>
    <definedName name="IRIS_OTHER_FACILITIES_CA_OWNER" localSheetId="8">#REF!</definedName>
    <definedName name="IRIS_OTHER_FACILITIES_CA_OWNER">#REF!</definedName>
    <definedName name="IRIS_OTHER_FACILITIES_DUE_DATE" localSheetId="2">'8D Form'!$L$60</definedName>
    <definedName name="IRIS_OTHER_FACILITIES_DUE_DATE" localSheetId="8">#REF!</definedName>
    <definedName name="IRIS_OTHER_FACILITIES_DUE_DATE">#REF!</definedName>
    <definedName name="IRIS_OTHER_FACILITIES_NAME" localSheetId="2">'8D Form'!$I$60</definedName>
    <definedName name="IRIS_OTHER_FACILITIES_NAME" localSheetId="8">#REF!</definedName>
    <definedName name="IRIS_OTHER_FACILITIES_NAME">#REF!</definedName>
    <definedName name="IRIS_OTHER_FACILITIES_PART_NUMBER" localSheetId="2">'8D Form'!$J$60</definedName>
    <definedName name="IRIS_OTHER_FACILITIES_PART_NUMBER" localSheetId="8">#REF!</definedName>
    <definedName name="IRIS_OTHER_FACILITIES_PART_NUMBER">#REF!</definedName>
    <definedName name="IRIS_PFMEA_AFFECTED_DOC_DUE_DT" localSheetId="2">'8D Form'!$L$63</definedName>
    <definedName name="IRIS_PFMEA_AFFECTED_DOC_DUE_DT" localSheetId="8">#REF!</definedName>
    <definedName name="IRIS_PFMEA_AFFECTED_DOC_DUE_DT">#REF!</definedName>
    <definedName name="IRIS_PFMEA_AFFECTED_DOC_OWNER" localSheetId="2">'8D Form'!$K$63</definedName>
    <definedName name="IRIS_PFMEA_AFFECTED_DOC_OWNER" localSheetId="8">#REF!</definedName>
    <definedName name="IRIS_PFMEA_AFFECTED_DOC_OWNER">#REF!</definedName>
    <definedName name="IRIS_PREVENTION_DTL" localSheetId="2">'8D Form'!$I$57</definedName>
    <definedName name="IRIS_PREVENTION_DTL" localSheetId="8">#REF!</definedName>
    <definedName name="IRIS_PREVENTION_DTL">#REF!</definedName>
    <definedName name="IRIS_PROBLEM_DESC" localSheetId="2">'8D Form'!$I$25</definedName>
    <definedName name="IRIS_PROBLEM_DESC" localSheetId="8">#REF!</definedName>
    <definedName name="IRIS_PROBLEM_DESC">#REF!</definedName>
    <definedName name="IRIS_PROCESS_FLOW_AFFECTED_DOC_DUE_DT" localSheetId="2">'8D Form'!$L$65</definedName>
    <definedName name="IRIS_PROCESS_FLOW_AFFECTED_DOC_DUE_DT" localSheetId="8">#REF!</definedName>
    <definedName name="IRIS_PROCESS_FLOW_AFFECTED_DOC_DUE_DT">#REF!</definedName>
    <definedName name="IRIS_PROCESS_FLOW_AFFECTED_DOC_OWNER" localSheetId="2">'8D Form'!$K$65</definedName>
    <definedName name="IRIS_PROCESS_FLOW_AFFECTED_DOC_OWNER" localSheetId="8">#REF!</definedName>
    <definedName name="IRIS_PROCESS_FLOW_AFFECTED_DOC_OWNER">#REF!</definedName>
    <definedName name="IRIS_PRODUCT_PLATFORM_AT_RISK" localSheetId="2">'8D Form'!$I$33</definedName>
    <definedName name="IRIS_PRODUCT_PLATFORM_AT_RISK" localSheetId="8">#REF!</definedName>
    <definedName name="IRIS_PRODUCT_PLATFORM_AT_RISK">#REF!</definedName>
    <definedName name="IRIS_SORTED_NUMBER" localSheetId="2">'8D Form'!$I$37</definedName>
    <definedName name="IRIS_SORTED_NUMBER" localSheetId="8">#REF!</definedName>
    <definedName name="IRIS_SORTED_NUMBER">#REF!</definedName>
    <definedName name="IRIS_SORTING_RESULTS" localSheetId="2">'8D Form'!$I$35</definedName>
    <definedName name="IRIS_SORTING_RESULTS" localSheetId="8">#REF!</definedName>
    <definedName name="IRIS_SORTING_RESULTS">#REF!</definedName>
    <definedName name="IRIS_TARGET_COMPLETIN_DT_1" localSheetId="2">'8D Form'!$L$53</definedName>
    <definedName name="IRIS_TARGET_COMPLETIN_DT_1" localSheetId="8">#REF!</definedName>
    <definedName name="IRIS_TARGET_COMPLETIN_DT_1">#REF!</definedName>
    <definedName name="IRIS_TEAM_MEMBER_EMAIL_1" localSheetId="2">'8D Form'!$L$17</definedName>
    <definedName name="IRIS_TEAM_MEMBER_EMAIL_1" localSheetId="8">#REF!</definedName>
    <definedName name="IRIS_TEAM_MEMBER_EMAIL_1">#REF!</definedName>
    <definedName name="IRIS_TEAM_MEMBER_EMAIL_2" localSheetId="2">'8D Form'!$L$18</definedName>
    <definedName name="IRIS_TEAM_MEMBER_EMAIL_2" localSheetId="8">#REF!</definedName>
    <definedName name="IRIS_TEAM_MEMBER_EMAIL_2">#REF!</definedName>
    <definedName name="IRIS_TEAM_MEMBER_EMAIL_3" localSheetId="2">'8D Form'!$L$19</definedName>
    <definedName name="IRIS_TEAM_MEMBER_EMAIL_3" localSheetId="8">#REF!</definedName>
    <definedName name="IRIS_TEAM_MEMBER_EMAIL_3">#REF!</definedName>
    <definedName name="IRIS_TEAM_MEMBER_EMAIL_4" localSheetId="2">'8D Form'!$L$20</definedName>
    <definedName name="IRIS_TEAM_MEMBER_EMAIL_4" localSheetId="8">#REF!</definedName>
    <definedName name="IRIS_TEAM_MEMBER_EMAIL_4">#REF!</definedName>
    <definedName name="IRIS_TEAM_MEMBER_NAME_1" localSheetId="2">'8D Form'!$I$17</definedName>
    <definedName name="IRIS_TEAM_MEMBER_NAME_1" localSheetId="8">#REF!</definedName>
    <definedName name="IRIS_TEAM_MEMBER_NAME_1">#REF!</definedName>
    <definedName name="IRIS_TEAM_MEMBER_NAME_2" localSheetId="2">'8D Form'!$I$18</definedName>
    <definedName name="IRIS_TEAM_MEMBER_NAME_2" localSheetId="8">#REF!</definedName>
    <definedName name="IRIS_TEAM_MEMBER_NAME_2">#REF!</definedName>
    <definedName name="IRIS_TEAM_MEMBER_NAME_3" localSheetId="2">'8D Form'!$I$19</definedName>
    <definedName name="IRIS_TEAM_MEMBER_NAME_3" localSheetId="8">#REF!</definedName>
    <definedName name="IRIS_TEAM_MEMBER_NAME_3">#REF!</definedName>
    <definedName name="IRIS_TEAM_MEMBER_NAME_4" localSheetId="2">'8D Form'!$I$20</definedName>
    <definedName name="IRIS_TEAM_MEMBER_NAME_4" localSheetId="8">#REF!</definedName>
    <definedName name="IRIS_TEAM_MEMBER_NAME_4">#REF!</definedName>
    <definedName name="IRIS_TEAM_MEMBER_PHONE_1" localSheetId="2">'8D Form'!$K$17</definedName>
    <definedName name="IRIS_TEAM_MEMBER_PHONE_1" localSheetId="8">#REF!</definedName>
    <definedName name="IRIS_TEAM_MEMBER_PHONE_1">#REF!</definedName>
    <definedName name="IRIS_TEAM_MEMBER_PHONE_2" localSheetId="2">'8D Form'!$K$18</definedName>
    <definedName name="IRIS_TEAM_MEMBER_PHONE_2" localSheetId="8">#REF!</definedName>
    <definedName name="IRIS_TEAM_MEMBER_PHONE_2">#REF!</definedName>
    <definedName name="IRIS_TEAM_MEMBER_PHONE_3" localSheetId="2">'8D Form'!$K$19</definedName>
    <definedName name="IRIS_TEAM_MEMBER_PHONE_3" localSheetId="8">#REF!</definedName>
    <definedName name="IRIS_TEAM_MEMBER_PHONE_3">#REF!</definedName>
    <definedName name="IRIS_TEAM_MEMBER_PHONE_4" localSheetId="2">'8D Form'!$K$20</definedName>
    <definedName name="IRIS_TEAM_MEMBER_PHONE_4" localSheetId="8">#REF!</definedName>
    <definedName name="IRIS_TEAM_MEMBER_PHONE_4">#REF!</definedName>
    <definedName name="IRIS_TEAM_MEMBER_TITLE_1" localSheetId="2">'8D Form'!$J$17</definedName>
    <definedName name="IRIS_TEAM_MEMBER_TITLE_1" localSheetId="8">#REF!</definedName>
    <definedName name="IRIS_TEAM_MEMBER_TITLE_1">#REF!</definedName>
    <definedName name="IRIS_TEAM_MEMBER_TITLE_2" localSheetId="2">'8D Form'!$J$18</definedName>
    <definedName name="IRIS_TEAM_MEMBER_TITLE_2" localSheetId="8">#REF!</definedName>
    <definedName name="IRIS_TEAM_MEMBER_TITLE_2">#REF!</definedName>
    <definedName name="IRIS_TEAM_MEMBER_TITLE_3" localSheetId="2">'8D Form'!$J$19</definedName>
    <definedName name="IRIS_TEAM_MEMBER_TITLE_3" localSheetId="8">#REF!</definedName>
    <definedName name="IRIS_TEAM_MEMBER_TITLE_3">#REF!</definedName>
    <definedName name="IRIS_TEAM_MEMBER_TITLE_4" localSheetId="2">'8D Form'!$J$20</definedName>
    <definedName name="IRIS_TEAM_MEMBER_TITLE_4" localSheetId="8">#REF!</definedName>
    <definedName name="IRIS_TEAM_MEMBER_TITLE_4">#REF!</definedName>
    <definedName name="IRIS_VERIFICATION_OF_CORRECTIVE_ACTN" localSheetId="2">'8D Form'!$I$51</definedName>
    <definedName name="IRIS_VERIFICATION_OF_CORRECTIVE_ACTN" localSheetId="8">#REF!</definedName>
    <definedName name="IRIS_VERIFICATION_OF_CORRECTIVE_ACTN">#REF!</definedName>
    <definedName name="IRIS_WHY_MADE_CORRECTIVE_ACTN_1" localSheetId="2">'8D Form'!$I$45</definedName>
    <definedName name="IRIS_WHY_MADE_CORRECTIVE_ACTN_1" localSheetId="8">#REF!</definedName>
    <definedName name="IRIS_WHY_MADE_CORRECTIVE_ACTN_1">#REF!</definedName>
    <definedName name="IRIS_WHY_MADE_VERIFICATION_DTL_1" localSheetId="2">'8D Form'!$I$39</definedName>
    <definedName name="IRIS_WHY_MADE_VERIFICATION_DTL_1" localSheetId="8">#REF!</definedName>
    <definedName name="IRIS_WHY_MADE_VERIFICATION_DTL_1">#REF!</definedName>
    <definedName name="IRIS_WHY_SHIPPED_CORRECTIVE_ACTN_1" localSheetId="2">'8D Form'!$I$47</definedName>
    <definedName name="IRIS_WHY_SHIPPED_CORRECTIVE_ACTN_1" localSheetId="8">#REF!</definedName>
    <definedName name="IRIS_WHY_SHIPPED_CORRECTIVE_ACTN_1">#REF!</definedName>
    <definedName name="IRIS_WHY_SHIPPED_VERIFICATION_DTL_1" localSheetId="2">'8D Form'!$I$41</definedName>
    <definedName name="IRIS_WHY_SHIPPED_VERIFICATION_DTL_1" localSheetId="8">#REF!</definedName>
    <definedName name="IRIS_WHY_SHIPPED_VERIFICATION_DTL_1">#REF!</definedName>
    <definedName name="IRIS_WHY_SYS_FAILED_CORRECTIVE_ACTN_1" localSheetId="2">'8D Form'!$I$49</definedName>
    <definedName name="IRIS_WHY_SYS_FAILED_CORRECTIVE_ACTN_1" localSheetId="8">#REF!</definedName>
    <definedName name="IRIS_WHY_SYS_FAILED_CORRECTIVE_ACTN_1">#REF!</definedName>
    <definedName name="IRIS_WHY_SYS_FAILED_VERIFICATION_DTL_1" localSheetId="2">'8D Form'!$I$43</definedName>
    <definedName name="IRIS_WHY_SYS_FAILED_VERIFICATION_DTL_1" localSheetId="8">#REF!</definedName>
    <definedName name="IRIS_WHY_SYS_FAILED_VERIFICATION_DTL_1">#REF!</definedName>
    <definedName name="JAP_IRIS_BUILD_DATE_FOR_CERTIFIED_MATERIAL" localSheetId="8">#REF!</definedName>
    <definedName name="JAP_IRIS_BUILD_DATE_FOR_CERTIFIED_MATERIAL">#REF!</definedName>
    <definedName name="JAP_IRIS_CHAMPION_EMAIL" localSheetId="8">#REF!</definedName>
    <definedName name="JAP_IRIS_CHAMPION_EMAIL">#REF!</definedName>
    <definedName name="JAP_IRIS_CHAMPION_NAME" localSheetId="8">#REF!</definedName>
    <definedName name="JAP_IRIS_CHAMPION_NAME">#REF!</definedName>
    <definedName name="JAP_IRIS_CHAMPION_PHONE" localSheetId="8">#REF!</definedName>
    <definedName name="JAP_IRIS_CHAMPION_PHONE">#REF!</definedName>
    <definedName name="JAP_IRIS_CHAMPION_TITLE" localSheetId="8">#REF!</definedName>
    <definedName name="JAP_IRIS_CHAMPION_TITLE">#REF!</definedName>
    <definedName name="JAP_IRIS_CLOSURE_STATEMENT" localSheetId="8">#REF!</definedName>
    <definedName name="JAP_IRIS_CLOSURE_STATEMENT">#REF!</definedName>
    <definedName name="JAP_IRIS_CONTROL_PLAN_AFFECTED_DOC_DUE_DT" localSheetId="8">#REF!</definedName>
    <definedName name="JAP_IRIS_CONTROL_PLAN_AFFECTED_DOC_DUE_DT">#REF!</definedName>
    <definedName name="JAP_IRIS_CONTROL_PLAN_AFFECTED_DOC_OWNER" localSheetId="8">#REF!</definedName>
    <definedName name="JAP_IRIS_CONTROL_PLAN_AFFECTED_DOC_OWNER">#REF!</definedName>
    <definedName name="JAP_IRIS_CORRECTIVE_ACTION_OWNER_EMAIL_1" localSheetId="8">#REF!</definedName>
    <definedName name="JAP_IRIS_CORRECTIVE_ACTION_OWNER_EMAIL_1">#REF!</definedName>
    <definedName name="JAP_IRIS_CORRECTIVE_ACTION_OWNER_EMAIL_2" localSheetId="8">#REF!</definedName>
    <definedName name="JAP_IRIS_CORRECTIVE_ACTION_OWNER_EMAIL_2">#REF!</definedName>
    <definedName name="JAP_IRIS_CORRECTIVE_ACTION_OWNER_NAME_1" localSheetId="8">#REF!</definedName>
    <definedName name="JAP_IRIS_CORRECTIVE_ACTION_OWNER_NAME_1">#REF!</definedName>
    <definedName name="JAP_IRIS_CORRECTIVE_ACTION_OWNER_NAME_2" localSheetId="8">#REF!</definedName>
    <definedName name="JAP_IRIS_CORRECTIVE_ACTION_OWNER_NAME_2">#REF!</definedName>
    <definedName name="JAP_IRIS_CORRECTIVE_ACTION_OWNER_PHONE_1" localSheetId="8">#REF!</definedName>
    <definedName name="JAP_IRIS_CORRECTIVE_ACTION_OWNER_PHONE_1">#REF!</definedName>
    <definedName name="JAP_IRIS_CORRECTIVE_ACTION_OWNER_PHONE_2" localSheetId="8">#REF!</definedName>
    <definedName name="JAP_IRIS_CORRECTIVE_ACTION_OWNER_PHONE_2">#REF!</definedName>
    <definedName name="JAP_IRIS_CUST_IMPACT" localSheetId="8">#REF!</definedName>
    <definedName name="JAP_IRIS_CUST_IMPACT">#REF!</definedName>
    <definedName name="JAP_IRIS_DEFECT_NUMBER" localSheetId="8">#REF!</definedName>
    <definedName name="JAP_IRIS_DEFECT_NUMBER">#REF!</definedName>
    <definedName name="JAP_IRIS_DESIGN_AFFECTED_DOC_DUE_DT" localSheetId="8">#REF!</definedName>
    <definedName name="JAP_IRIS_DESIGN_AFFECTED_DOC_DUE_DT">#REF!</definedName>
    <definedName name="JAP_IRIS_DESIGN_AFFECTED_DOC_OWNER" localSheetId="8">#REF!</definedName>
    <definedName name="JAP_IRIS_DESIGN_AFFECTED_DOC_OWNER">#REF!</definedName>
    <definedName name="JAP_IRIS_DFMEA_AFFECTED_DOC_DUE_DT" localSheetId="8">#REF!</definedName>
    <definedName name="JAP_IRIS_DFMEA_AFFECTED_DOC_DUE_DT">#REF!</definedName>
    <definedName name="JAP_IRIS_DFMEA_AFFECTED_DOC_OWNER" localSheetId="8">#REF!</definedName>
    <definedName name="JAP_IRIS_DFMEA_AFFECTED_DOC_OWNER">#REF!</definedName>
    <definedName name="JAP_IRIS_DRAWING_AFFECTED_DOC_DUE_DT" localSheetId="8">#REF!</definedName>
    <definedName name="JAP_IRIS_DRAWING_AFFECTED_DOC_DUE_DT">#REF!</definedName>
    <definedName name="JAP_IRIS_DRAWING_AFFECTED_DOC_OWNER" localSheetId="8">#REF!</definedName>
    <definedName name="JAP_IRIS_DRAWING_AFFECTED_DOC_OWNER">#REF!</definedName>
    <definedName name="JAP_IRIS_FACILITIES_INVOLVED" localSheetId="8">#REF!</definedName>
    <definedName name="JAP_IRIS_FACILITIES_INVOLVED">#REF!</definedName>
    <definedName name="JAP_IRIS_IDENTIFICATION_OF_CERTIFIED_MATERIAL" localSheetId="8">#REF!</definedName>
    <definedName name="JAP_IRIS_IDENTIFICATION_OF_CERTIFIED_MATERIAL">#REF!</definedName>
    <definedName name="JAP_IRIS_INTERIM_CONTAINMENT_START_DT" localSheetId="8">#REF!</definedName>
    <definedName name="JAP_IRIS_INTERIM_CONTAINMENT_START_DT">#REF!</definedName>
    <definedName name="JAP_IRIS_INTERIM_COUNTERMEASURE" localSheetId="8">#REF!</definedName>
    <definedName name="JAP_IRIS_INTERIM_COUNTERMEASURE">#REF!</definedName>
    <definedName name="JAP_IRIS_NEW_PARTS_IDENTIFICATION_MTHD" localSheetId="8">#REF!</definedName>
    <definedName name="JAP_IRIS_NEW_PARTS_IDENTIFICATION_MTHD">#REF!</definedName>
    <definedName name="JAP_IRIS_OP_AFFECTED_DOC_DUE_DT" localSheetId="8">#REF!</definedName>
    <definedName name="JAP_IRIS_OP_AFFECTED_DOC_DUE_DT">#REF!</definedName>
    <definedName name="JAP_IRIS_OP_AFFECTED_DOC_OWNER" localSheetId="8">#REF!</definedName>
    <definedName name="JAP_IRIS_OP_AFFECTED_DOC_OWNER">#REF!</definedName>
    <definedName name="JAP_IRIS_OTHER_FACILITIES_CA_OWNER" localSheetId="8">#REF!</definedName>
    <definedName name="JAP_IRIS_OTHER_FACILITIES_CA_OWNER">#REF!</definedName>
    <definedName name="JAP_IRIS_OTHER_FACILITIES_DUE_DATE" localSheetId="8">#REF!</definedName>
    <definedName name="JAP_IRIS_OTHER_FACILITIES_DUE_DATE">#REF!</definedName>
    <definedName name="JAP_IRIS_OTHER_FACILITIES_NAME" localSheetId="8">#REF!</definedName>
    <definedName name="JAP_IRIS_OTHER_FACILITIES_NAME">#REF!</definedName>
    <definedName name="JAP_IRIS_OTHER_FACILITIES_PART_NUMBER" localSheetId="8">#REF!</definedName>
    <definedName name="JAP_IRIS_OTHER_FACILITIES_PART_NUMBER">#REF!</definedName>
    <definedName name="JAP_IRIS_PFMEA_AFFECTED_DOC_DUE_DT" localSheetId="8">#REF!</definedName>
    <definedName name="JAP_IRIS_PFMEA_AFFECTED_DOC_DUE_DT">#REF!</definedName>
    <definedName name="JAP_IRIS_PFMEA_AFFECTED_DOC_OWNER" localSheetId="8">#REF!</definedName>
    <definedName name="JAP_IRIS_PFMEA_AFFECTED_DOC_OWNER">#REF!</definedName>
    <definedName name="JAP_IRIS_PREVENTION_DTL" localSheetId="8">#REF!</definedName>
    <definedName name="JAP_IRIS_PREVENTION_DTL">#REF!</definedName>
    <definedName name="JAP_IRIS_PROBLEM_DESC" localSheetId="8">#REF!</definedName>
    <definedName name="JAP_IRIS_PROBLEM_DESC">#REF!</definedName>
    <definedName name="JAP_IRIS_PROCESS_FLOW_AFFECTED_DOC_DUE_DT" localSheetId="8">#REF!</definedName>
    <definedName name="JAP_IRIS_PROCESS_FLOW_AFFECTED_DOC_DUE_DT">#REF!</definedName>
    <definedName name="JAP_IRIS_PROCESS_FLOW_AFFECTED_DOC_OWNER" localSheetId="8">#REF!</definedName>
    <definedName name="JAP_IRIS_PROCESS_FLOW_AFFECTED_DOC_OWNER">#REF!</definedName>
    <definedName name="JAP_IRIS_PRODUCT_PLATFORM_AT_RISK" localSheetId="8">#REF!</definedName>
    <definedName name="JAP_IRIS_PRODUCT_PLATFORM_AT_RISK">#REF!</definedName>
    <definedName name="JAP_IRIS_SORTED_NUMBER" localSheetId="8">#REF!</definedName>
    <definedName name="JAP_IRIS_SORTED_NUMBER">#REF!</definedName>
    <definedName name="JAP_IRIS_SORTING_RESULTS" localSheetId="8">#REF!</definedName>
    <definedName name="JAP_IRIS_SORTING_RESULTS">#REF!</definedName>
    <definedName name="JAP_IRIS_TARGET_COMPLETIN_DT_1" localSheetId="8">#REF!</definedName>
    <definedName name="JAP_IRIS_TARGET_COMPLETIN_DT_1">#REF!</definedName>
    <definedName name="JAP_IRIS_TARGET_COMPLETIN_DT_2" localSheetId="8">#REF!</definedName>
    <definedName name="JAP_IRIS_TARGET_COMPLETIN_DT_2">#REF!</definedName>
    <definedName name="JAP_IRIS_TEAM_MEMBER_EMAIL_1" localSheetId="8">#REF!</definedName>
    <definedName name="JAP_IRIS_TEAM_MEMBER_EMAIL_1">#REF!</definedName>
    <definedName name="JAP_IRIS_TEAM_MEMBER_EMAIL_2" localSheetId="8">#REF!</definedName>
    <definedName name="JAP_IRIS_TEAM_MEMBER_EMAIL_2">#REF!</definedName>
    <definedName name="JAP_IRIS_TEAM_MEMBER_EMAIL_3" localSheetId="8">#REF!</definedName>
    <definedName name="JAP_IRIS_TEAM_MEMBER_EMAIL_3">#REF!</definedName>
    <definedName name="JAP_IRIS_TEAM_MEMBER_EMAIL_4" localSheetId="8">#REF!</definedName>
    <definedName name="JAP_IRIS_TEAM_MEMBER_EMAIL_4">#REF!</definedName>
    <definedName name="JAP_IRIS_TEAM_MEMBER_NAME_1" localSheetId="8">#REF!</definedName>
    <definedName name="JAP_IRIS_TEAM_MEMBER_NAME_1">#REF!</definedName>
    <definedName name="JAP_IRIS_TEAM_MEMBER_NAME_2" localSheetId="8">#REF!</definedName>
    <definedName name="JAP_IRIS_TEAM_MEMBER_NAME_2">#REF!</definedName>
    <definedName name="JAP_IRIS_TEAM_MEMBER_NAME_3" localSheetId="8">#REF!</definedName>
    <definedName name="JAP_IRIS_TEAM_MEMBER_NAME_3">#REF!</definedName>
    <definedName name="JAP_IRIS_TEAM_MEMBER_NAME_4" localSheetId="8">#REF!</definedName>
    <definedName name="JAP_IRIS_TEAM_MEMBER_NAME_4">#REF!</definedName>
    <definedName name="JAP_IRIS_TEAM_MEMBER_PHONE_1" localSheetId="8">#REF!</definedName>
    <definedName name="JAP_IRIS_TEAM_MEMBER_PHONE_1">#REF!</definedName>
    <definedName name="JAP_IRIS_TEAM_MEMBER_PHONE_2" localSheetId="8">#REF!</definedName>
    <definedName name="JAP_IRIS_TEAM_MEMBER_PHONE_2">#REF!</definedName>
    <definedName name="JAP_IRIS_TEAM_MEMBER_PHONE_3" localSheetId="8">#REF!</definedName>
    <definedName name="JAP_IRIS_TEAM_MEMBER_PHONE_3">#REF!</definedName>
    <definedName name="JAP_IRIS_TEAM_MEMBER_PHONE_4" localSheetId="8">#REF!</definedName>
    <definedName name="JAP_IRIS_TEAM_MEMBER_PHONE_4">#REF!</definedName>
    <definedName name="JAP_IRIS_TEAM_MEMBER_TITLE_1" localSheetId="8">#REF!</definedName>
    <definedName name="JAP_IRIS_TEAM_MEMBER_TITLE_1">#REF!</definedName>
    <definedName name="JAP_IRIS_TEAM_MEMBER_TITLE_2" localSheetId="8">#REF!</definedName>
    <definedName name="JAP_IRIS_TEAM_MEMBER_TITLE_2">#REF!</definedName>
    <definedName name="JAP_IRIS_TEAM_MEMBER_TITLE_3" localSheetId="8">#REF!</definedName>
    <definedName name="JAP_IRIS_TEAM_MEMBER_TITLE_3">#REF!</definedName>
    <definedName name="JAP_IRIS_TEAM_MEMBER_TITLE_4" localSheetId="8">#REF!</definedName>
    <definedName name="JAP_IRIS_TEAM_MEMBER_TITLE_4">#REF!</definedName>
    <definedName name="JAP_IRIS_VERIFICATION_OF_CORRECTIVE_ACTN" localSheetId="8">#REF!</definedName>
    <definedName name="JAP_IRIS_VERIFICATION_OF_CORRECTIVE_ACTN">#REF!</definedName>
    <definedName name="JAP_IRIS_WHY_MADE_CORRECTIVE_ACTN_1" localSheetId="8">#REF!</definedName>
    <definedName name="JAP_IRIS_WHY_MADE_CORRECTIVE_ACTN_1">#REF!</definedName>
    <definedName name="JAP_IRIS_WHY_MADE_CORRECTIVE_ACTN_2" localSheetId="8">#REF!</definedName>
    <definedName name="JAP_IRIS_WHY_MADE_CORRECTIVE_ACTN_2">#REF!</definedName>
    <definedName name="JAP_IRIS_WHY_MADE_VERIFICATION_DTL_1" localSheetId="8">#REF!</definedName>
    <definedName name="JAP_IRIS_WHY_MADE_VERIFICATION_DTL_1">#REF!</definedName>
    <definedName name="JAP_IRIS_WHY_MADE_VERIFICATION_DTL_2" localSheetId="8">#REF!</definedName>
    <definedName name="JAP_IRIS_WHY_MADE_VERIFICATION_DTL_2">#REF!</definedName>
    <definedName name="JAP_IRIS_WHY_SHIPPED_CORRECTIVE_ACTN_1" localSheetId="8">#REF!</definedName>
    <definedName name="JAP_IRIS_WHY_SHIPPED_CORRECTIVE_ACTN_1">#REF!</definedName>
    <definedName name="JAP_IRIS_WHY_SHIPPED_CORRECTIVE_ACTN_2" localSheetId="8">#REF!</definedName>
    <definedName name="JAP_IRIS_WHY_SHIPPED_CORRECTIVE_ACTN_2">#REF!</definedName>
    <definedName name="JAP_IRIS_WHY_SHIPPED_VERIFICATION_DTL_1" localSheetId="8">#REF!</definedName>
    <definedName name="JAP_IRIS_WHY_SHIPPED_VERIFICATION_DTL_1">#REF!</definedName>
    <definedName name="JAP_IRIS_WHY_SHIPPED_VERIFICATION_DTL_2" localSheetId="8">#REF!</definedName>
    <definedName name="JAP_IRIS_WHY_SHIPPED_VERIFICATION_DTL_2">#REF!</definedName>
    <definedName name="JAP_IRIS_WHY_SYS_FAILED_CORRECTIVE_ACTN_1" localSheetId="8">#REF!</definedName>
    <definedName name="JAP_IRIS_WHY_SYS_FAILED_CORRECTIVE_ACTN_1">#REF!</definedName>
    <definedName name="JAP_IRIS_WHY_SYS_FAILED_CORRECTIVE_ACTN_2" localSheetId="8">#REF!</definedName>
    <definedName name="JAP_IRIS_WHY_SYS_FAILED_CORRECTIVE_ACTN_2">#REF!</definedName>
    <definedName name="JAP_IRIS_WHY_SYS_FAILED_VERIFICATION_DTL_1" localSheetId="8">#REF!</definedName>
    <definedName name="JAP_IRIS_WHY_SYS_FAILED_VERIFICATION_DTL_1">#REF!</definedName>
    <definedName name="JAP_IRIS_WHY_SYS_FAILED_VERIFICATION_DTL_2" localSheetId="8">#REF!</definedName>
    <definedName name="JAP_IRIS_WHY_SYS_FAILED_VERIFICATION_DTL_2">#REF!</definedName>
    <definedName name="JGHJ" localSheetId="2" hidden="1">{#N/A,#N/A,FALSE,"단축1";#N/A,#N/A,FALSE,"단축2";#N/A,#N/A,FALSE,"단축3";#N/A,#N/A,FALSE,"장축";#N/A,#N/A,FALSE,"4WD"}</definedName>
    <definedName name="JGHJ" localSheetId="0" hidden="1">{#N/A,#N/A,FALSE,"단축1";#N/A,#N/A,FALSE,"단축2";#N/A,#N/A,FALSE,"단축3";#N/A,#N/A,FALSE,"장축";#N/A,#N/A,FALSE,"4WD"}</definedName>
    <definedName name="JGHJ" localSheetId="1" hidden="1">{#N/A,#N/A,FALSE,"단축1";#N/A,#N/A,FALSE,"단축2";#N/A,#N/A,FALSE,"단축3";#N/A,#N/A,FALSE,"장축";#N/A,#N/A,FALSE,"4WD"}</definedName>
    <definedName name="JGHJ" localSheetId="8" hidden="1">{#N/A,#N/A,FALSE,"단축1";#N/A,#N/A,FALSE,"단축2";#N/A,#N/A,FALSE,"단축3";#N/A,#N/A,FALSE,"장축";#N/A,#N/A,FALSE,"4WD"}</definedName>
    <definedName name="JGHJ" hidden="1">{#N/A,#N/A,FALSE,"단축1";#N/A,#N/A,FALSE,"단축2";#N/A,#N/A,FALSE,"단축3";#N/A,#N/A,FALSE,"장축";#N/A,#N/A,FALSE,"4WD"}</definedName>
    <definedName name="jj" hidden="1">'[5]RFT Weekly'!#REF!</definedName>
    <definedName name="JWG" localSheetId="2" hidden="1">{#N/A,#N/A,FALSE,"단축1";#N/A,#N/A,FALSE,"단축2";#N/A,#N/A,FALSE,"단축3";#N/A,#N/A,FALSE,"장축";#N/A,#N/A,FALSE,"4WD"}</definedName>
    <definedName name="JWG" localSheetId="0" hidden="1">{#N/A,#N/A,FALSE,"단축1";#N/A,#N/A,FALSE,"단축2";#N/A,#N/A,FALSE,"단축3";#N/A,#N/A,FALSE,"장축";#N/A,#N/A,FALSE,"4WD"}</definedName>
    <definedName name="JWG" localSheetId="1" hidden="1">{#N/A,#N/A,FALSE,"단축1";#N/A,#N/A,FALSE,"단축2";#N/A,#N/A,FALSE,"단축3";#N/A,#N/A,FALSE,"장축";#N/A,#N/A,FALSE,"4WD"}</definedName>
    <definedName name="JWG" localSheetId="8" hidden="1">{#N/A,#N/A,FALSE,"단축1";#N/A,#N/A,FALSE,"단축2";#N/A,#N/A,FALSE,"단축3";#N/A,#N/A,FALSE,"장축";#N/A,#N/A,FALSE,"4WD"}</definedName>
    <definedName name="JWG" hidden="1">{#N/A,#N/A,FALSE,"단축1";#N/A,#N/A,FALSE,"단축2";#N/A,#N/A,FALSE,"단축3";#N/A,#N/A,FALSE,"장축";#N/A,#N/A,FALSE,"4WD"}</definedName>
    <definedName name="KOR_IRIS_BUILD_DATE_FOR_CERTIFIED_MATERIAL">#REF!</definedName>
    <definedName name="KOR_IRIS_CHAMPION_EMAIL" localSheetId="8">#REF!</definedName>
    <definedName name="KOR_IRIS_CHAMPION_EMAIL">#REF!</definedName>
    <definedName name="KOR_IRIS_CHAMPION_NAME" localSheetId="8">#REF!</definedName>
    <definedName name="KOR_IRIS_CHAMPION_NAME">#REF!</definedName>
    <definedName name="KOR_IRIS_CHAMPION_PHONE" localSheetId="8">#REF!</definedName>
    <definedName name="KOR_IRIS_CHAMPION_PHONE">#REF!</definedName>
    <definedName name="KOR_IRIS_CHAMPION_TITLE" localSheetId="8">#REF!</definedName>
    <definedName name="KOR_IRIS_CHAMPION_TITLE">#REF!</definedName>
    <definedName name="KOR_IRIS_CLOSURE_STATEMENT" localSheetId="8">#REF!</definedName>
    <definedName name="KOR_IRIS_CLOSURE_STATEMENT">#REF!</definedName>
    <definedName name="KOR_IRIS_CONTROL_PLAN_AFFECTED_DOC_DUE_DT" localSheetId="8">#REF!</definedName>
    <definedName name="KOR_IRIS_CONTROL_PLAN_AFFECTED_DOC_DUE_DT">#REF!</definedName>
    <definedName name="KOR_IRIS_CONTROL_PLAN_AFFECTED_DOC_OWNER" localSheetId="8">#REF!</definedName>
    <definedName name="KOR_IRIS_CONTROL_PLAN_AFFECTED_DOC_OWNER">#REF!</definedName>
    <definedName name="KOR_IRIS_CORRECTIVE_ACTION_OWNER_EMAIL_1" localSheetId="8">#REF!</definedName>
    <definedName name="KOR_IRIS_CORRECTIVE_ACTION_OWNER_EMAIL_1">#REF!</definedName>
    <definedName name="KOR_IRIS_CORRECTIVE_ACTION_OWNER_EMAIL_2" localSheetId="8">#REF!</definedName>
    <definedName name="KOR_IRIS_CORRECTIVE_ACTION_OWNER_EMAIL_2">#REF!</definedName>
    <definedName name="KOR_IRIS_CORRECTIVE_ACTION_OWNER_NAME_1" localSheetId="8">#REF!</definedName>
    <definedName name="KOR_IRIS_CORRECTIVE_ACTION_OWNER_NAME_1">#REF!</definedName>
    <definedName name="KOR_IRIS_CORRECTIVE_ACTION_OWNER_NAME_2" localSheetId="8">#REF!</definedName>
    <definedName name="KOR_IRIS_CORRECTIVE_ACTION_OWNER_NAME_2">#REF!</definedName>
    <definedName name="KOR_IRIS_CORRECTIVE_ACTION_OWNER_PHONE_1" localSheetId="8">#REF!</definedName>
    <definedName name="KOR_IRIS_CORRECTIVE_ACTION_OWNER_PHONE_1">#REF!</definedName>
    <definedName name="KOR_IRIS_CORRECTIVE_ACTION_OWNER_PHONE_2" localSheetId="8">#REF!</definedName>
    <definedName name="KOR_IRIS_CORRECTIVE_ACTION_OWNER_PHONE_2">#REF!</definedName>
    <definedName name="KOR_IRIS_CUST_IMPACT" localSheetId="8">#REF!</definedName>
    <definedName name="KOR_IRIS_CUST_IMPACT">#REF!</definedName>
    <definedName name="KOR_IRIS_DEFECT_NUMBER" localSheetId="8">#REF!</definedName>
    <definedName name="KOR_IRIS_DEFECT_NUMBER">#REF!</definedName>
    <definedName name="KOR_IRIS_DESIGN_AFFECTED_DOC_DUE_DT" localSheetId="8">#REF!</definedName>
    <definedName name="KOR_IRIS_DESIGN_AFFECTED_DOC_DUE_DT">#REF!</definedName>
    <definedName name="KOR_IRIS_DESIGN_AFFECTED_DOC_OWNER" localSheetId="8">#REF!</definedName>
    <definedName name="KOR_IRIS_DESIGN_AFFECTED_DOC_OWNER">#REF!</definedName>
    <definedName name="KOR_IRIS_DFMEA_AFFECTED_DOC_DUE_DT" localSheetId="8">#REF!</definedName>
    <definedName name="KOR_IRIS_DFMEA_AFFECTED_DOC_DUE_DT">#REF!</definedName>
    <definedName name="KOR_IRIS_DFMEA_AFFECTED_DOC_OWNER" localSheetId="8">#REF!</definedName>
    <definedName name="KOR_IRIS_DFMEA_AFFECTED_DOC_OWNER">#REF!</definedName>
    <definedName name="KOR_IRIS_DRAWING_AFFECTED_DOC_DUE_DT" localSheetId="8">#REF!</definedName>
    <definedName name="KOR_IRIS_DRAWING_AFFECTED_DOC_DUE_DT">#REF!</definedName>
    <definedName name="KOR_IRIS_DRAWING_AFFECTED_DOC_OWNER" localSheetId="8">#REF!</definedName>
    <definedName name="KOR_IRIS_DRAWING_AFFECTED_DOC_OWNER">#REF!</definedName>
    <definedName name="KOR_IRIS_FACILITIES_INVOLVED" localSheetId="8">#REF!</definedName>
    <definedName name="KOR_IRIS_FACILITIES_INVOLVED">#REF!</definedName>
    <definedName name="KOR_IRIS_IDENTIFICATION_OF_CERTIFIED_MATERIAL" localSheetId="8">#REF!</definedName>
    <definedName name="KOR_IRIS_IDENTIFICATION_OF_CERTIFIED_MATERIAL">#REF!</definedName>
    <definedName name="KOR_IRIS_INTERIM_CONTAINMENT_START_DT" localSheetId="8">#REF!</definedName>
    <definedName name="KOR_IRIS_INTERIM_CONTAINMENT_START_DT">#REF!</definedName>
    <definedName name="KOR_IRIS_INTERIM_COUNTERMEASURE" localSheetId="8">#REF!</definedName>
    <definedName name="KOR_IRIS_INTERIM_COUNTERMEASURE">#REF!</definedName>
    <definedName name="KOR_IRIS_NEW_PARTS_IDENTIFICATION_MTHD" localSheetId="8">#REF!</definedName>
    <definedName name="KOR_IRIS_NEW_PARTS_IDENTIFICATION_MTHD">#REF!</definedName>
    <definedName name="KOR_IRIS_OP_AFFECTED_DOC_DUE_DT" localSheetId="8">#REF!</definedName>
    <definedName name="KOR_IRIS_OP_AFFECTED_DOC_DUE_DT">#REF!</definedName>
    <definedName name="KOR_IRIS_OP_AFFECTED_DOC_OWNER" localSheetId="8">#REF!</definedName>
    <definedName name="KOR_IRIS_OP_AFFECTED_DOC_OWNER">#REF!</definedName>
    <definedName name="KOR_IRIS_OTHER_FACILITIES_CA_OWNER" localSheetId="8">#REF!</definedName>
    <definedName name="KOR_IRIS_OTHER_FACILITIES_CA_OWNER">#REF!</definedName>
    <definedName name="KOR_IRIS_OTHER_FACILITIES_DUE_DATE" localSheetId="8">#REF!</definedName>
    <definedName name="KOR_IRIS_OTHER_FACILITIES_DUE_DATE">#REF!</definedName>
    <definedName name="KOR_IRIS_OTHER_FACILITIES_NAME" localSheetId="8">#REF!</definedName>
    <definedName name="KOR_IRIS_OTHER_FACILITIES_NAME">#REF!</definedName>
    <definedName name="KOR_IRIS_OTHER_FACILITIES_PART_NUMBER" localSheetId="8">#REF!</definedName>
    <definedName name="KOR_IRIS_OTHER_FACILITIES_PART_NUMBER">#REF!</definedName>
    <definedName name="KOR_IRIS_PFMEA_AFFECTED_DOC_DUE_DT" localSheetId="8">#REF!</definedName>
    <definedName name="KOR_IRIS_PFMEA_AFFECTED_DOC_DUE_DT">#REF!</definedName>
    <definedName name="KOR_IRIS_PFMEA_AFFECTED_DOC_OWNER" localSheetId="8">#REF!</definedName>
    <definedName name="KOR_IRIS_PFMEA_AFFECTED_DOC_OWNER">#REF!</definedName>
    <definedName name="KOR_IRIS_PREVENTION_DTL" localSheetId="8">#REF!</definedName>
    <definedName name="KOR_IRIS_PREVENTION_DTL">#REF!</definedName>
    <definedName name="KOR_IRIS_PROBLEM_DESC" localSheetId="8">#REF!</definedName>
    <definedName name="KOR_IRIS_PROBLEM_DESC">#REF!</definedName>
    <definedName name="KOR_IRIS_PROCESS_FLOW_AFFECTED_DOC_DUE_DT" localSheetId="8">#REF!</definedName>
    <definedName name="KOR_IRIS_PROCESS_FLOW_AFFECTED_DOC_DUE_DT">#REF!</definedName>
    <definedName name="KOR_IRIS_PROCESS_FLOW_AFFECTED_DOC_OWNER" localSheetId="8">#REF!</definedName>
    <definedName name="KOR_IRIS_PROCESS_FLOW_AFFECTED_DOC_OWNER">#REF!</definedName>
    <definedName name="KOR_IRIS_PRODUCT_PLATFORM_AT_RISK" localSheetId="8">#REF!</definedName>
    <definedName name="KOR_IRIS_PRODUCT_PLATFORM_AT_RISK">#REF!</definedName>
    <definedName name="KOR_IRIS_SORTED_NUMBER" localSheetId="8">#REF!</definedName>
    <definedName name="KOR_IRIS_SORTED_NUMBER">#REF!</definedName>
    <definedName name="KOR_IRIS_SORTING_RESULTS" localSheetId="8">#REF!</definedName>
    <definedName name="KOR_IRIS_SORTING_RESULTS">#REF!</definedName>
    <definedName name="KOR_IRIS_TARGET_COMPLETIN_DT_1" localSheetId="8">#REF!</definedName>
    <definedName name="KOR_IRIS_TARGET_COMPLETIN_DT_1">#REF!</definedName>
    <definedName name="KOR_IRIS_TARGET_COMPLETIN_DT_2" localSheetId="8">#REF!</definedName>
    <definedName name="KOR_IRIS_TARGET_COMPLETIN_DT_2">#REF!</definedName>
    <definedName name="KOR_IRIS_TEAM_MEMBER_EMAIL_1" localSheetId="8">#REF!</definedName>
    <definedName name="KOR_IRIS_TEAM_MEMBER_EMAIL_1">#REF!</definedName>
    <definedName name="KOR_IRIS_TEAM_MEMBER_EMAIL_2" localSheetId="8">#REF!</definedName>
    <definedName name="KOR_IRIS_TEAM_MEMBER_EMAIL_2">#REF!</definedName>
    <definedName name="KOR_IRIS_TEAM_MEMBER_EMAIL_3" localSheetId="8">#REF!</definedName>
    <definedName name="KOR_IRIS_TEAM_MEMBER_EMAIL_3">#REF!</definedName>
    <definedName name="KOR_IRIS_TEAM_MEMBER_EMAIL_4" localSheetId="8">#REF!</definedName>
    <definedName name="KOR_IRIS_TEAM_MEMBER_EMAIL_4">#REF!</definedName>
    <definedName name="KOR_IRIS_TEAM_MEMBER_NAME_1" localSheetId="8">#REF!</definedName>
    <definedName name="KOR_IRIS_TEAM_MEMBER_NAME_1">#REF!</definedName>
    <definedName name="KOR_IRIS_TEAM_MEMBER_NAME_2" localSheetId="8">#REF!</definedName>
    <definedName name="KOR_IRIS_TEAM_MEMBER_NAME_2">#REF!</definedName>
    <definedName name="KOR_IRIS_TEAM_MEMBER_NAME_3" localSheetId="8">#REF!</definedName>
    <definedName name="KOR_IRIS_TEAM_MEMBER_NAME_3">#REF!</definedName>
    <definedName name="KOR_IRIS_TEAM_MEMBER_NAME_4" localSheetId="8">#REF!</definedName>
    <definedName name="KOR_IRIS_TEAM_MEMBER_NAME_4">#REF!</definedName>
    <definedName name="KOR_IRIS_TEAM_MEMBER_PHONE_1" localSheetId="8">#REF!</definedName>
    <definedName name="KOR_IRIS_TEAM_MEMBER_PHONE_1">#REF!</definedName>
    <definedName name="KOR_IRIS_TEAM_MEMBER_PHONE_2" localSheetId="8">#REF!</definedName>
    <definedName name="KOR_IRIS_TEAM_MEMBER_PHONE_2">#REF!</definedName>
    <definedName name="KOR_IRIS_TEAM_MEMBER_PHONE_3" localSheetId="8">#REF!</definedName>
    <definedName name="KOR_IRIS_TEAM_MEMBER_PHONE_3">#REF!</definedName>
    <definedName name="KOR_IRIS_TEAM_MEMBER_PHONE_4" localSheetId="8">#REF!</definedName>
    <definedName name="KOR_IRIS_TEAM_MEMBER_PHONE_4">#REF!</definedName>
    <definedName name="KOR_IRIS_TEAM_MEMBER_TITLE_1" localSheetId="8">#REF!</definedName>
    <definedName name="KOR_IRIS_TEAM_MEMBER_TITLE_1">#REF!</definedName>
    <definedName name="KOR_IRIS_TEAM_MEMBER_TITLE_2" localSheetId="8">#REF!</definedName>
    <definedName name="KOR_IRIS_TEAM_MEMBER_TITLE_2">#REF!</definedName>
    <definedName name="KOR_IRIS_TEAM_MEMBER_TITLE_3" localSheetId="8">#REF!</definedName>
    <definedName name="KOR_IRIS_TEAM_MEMBER_TITLE_3">#REF!</definedName>
    <definedName name="KOR_IRIS_TEAM_MEMBER_TITLE_4" localSheetId="8">#REF!</definedName>
    <definedName name="KOR_IRIS_TEAM_MEMBER_TITLE_4">#REF!</definedName>
    <definedName name="KOR_IRIS_VERIFICATION_OF_CORRECTIVE_ACTN" localSheetId="8">#REF!</definedName>
    <definedName name="KOR_IRIS_VERIFICATION_OF_CORRECTIVE_ACTN">#REF!</definedName>
    <definedName name="KOR_IRIS_WHY_MADE_CORRECTIVE_ACTN_1" localSheetId="8">#REF!</definedName>
    <definedName name="KOR_IRIS_WHY_MADE_CORRECTIVE_ACTN_1">#REF!</definedName>
    <definedName name="KOR_IRIS_WHY_MADE_CORRECTIVE_ACTN_2" localSheetId="8">#REF!</definedName>
    <definedName name="KOR_IRIS_WHY_MADE_CORRECTIVE_ACTN_2">#REF!</definedName>
    <definedName name="KOR_IRIS_WHY_MADE_VERIFICATION_DTL_1" localSheetId="8">#REF!</definedName>
    <definedName name="KOR_IRIS_WHY_MADE_VERIFICATION_DTL_1">#REF!</definedName>
    <definedName name="KOR_IRIS_WHY_MADE_VERIFICATION_DTL_2" localSheetId="8">#REF!</definedName>
    <definedName name="KOR_IRIS_WHY_MADE_VERIFICATION_DTL_2">#REF!</definedName>
    <definedName name="KOR_IRIS_WHY_SHIPPED_CORRECTIVE_ACTN_1" localSheetId="8">#REF!</definedName>
    <definedName name="KOR_IRIS_WHY_SHIPPED_CORRECTIVE_ACTN_1">#REF!</definedName>
    <definedName name="KOR_IRIS_WHY_SHIPPED_CORRECTIVE_ACTN_2" localSheetId="8">#REF!</definedName>
    <definedName name="KOR_IRIS_WHY_SHIPPED_CORRECTIVE_ACTN_2">#REF!</definedName>
    <definedName name="KOR_IRIS_WHY_SHIPPED_VERIFICATION_DTL_1" localSheetId="8">#REF!</definedName>
    <definedName name="KOR_IRIS_WHY_SHIPPED_VERIFICATION_DTL_1">#REF!</definedName>
    <definedName name="KOR_IRIS_WHY_SHIPPED_VERIFICATION_DTL_2" localSheetId="8">#REF!</definedName>
    <definedName name="KOR_IRIS_WHY_SHIPPED_VERIFICATION_DTL_2">#REF!</definedName>
    <definedName name="KOR_IRIS_WHY_SYS_FAILED_CORRECTIVE_ACTN_1" localSheetId="8">#REF!</definedName>
    <definedName name="KOR_IRIS_WHY_SYS_FAILED_CORRECTIVE_ACTN_1">#REF!</definedName>
    <definedName name="KOR_IRIS_WHY_SYS_FAILED_CORRECTIVE_ACTN_2" localSheetId="8">#REF!</definedName>
    <definedName name="KOR_IRIS_WHY_SYS_FAILED_CORRECTIVE_ACTN_2">#REF!</definedName>
    <definedName name="KOR_IRIS_WHY_SYS_FAILED_VERIFICATION_DTL_1" localSheetId="8">#REF!</definedName>
    <definedName name="KOR_IRIS_WHY_SYS_FAILED_VERIFICATION_DTL_1">#REF!</definedName>
    <definedName name="KOR_IRIS_WHY_SYS_FAILED_VERIFICATION_DTL_2" localSheetId="8">#REF!</definedName>
    <definedName name="KOR_IRIS_WHY_SYS_FAILED_VERIFICATION_DTL_2">#REF!</definedName>
    <definedName name="KTY" localSheetId="2" hidden="1">{#N/A,#N/A,FALSE,"단축1";#N/A,#N/A,FALSE,"단축2";#N/A,#N/A,FALSE,"단축3";#N/A,#N/A,FALSE,"장축";#N/A,#N/A,FALSE,"4WD"}</definedName>
    <definedName name="KTY" localSheetId="0" hidden="1">{#N/A,#N/A,FALSE,"단축1";#N/A,#N/A,FALSE,"단축2";#N/A,#N/A,FALSE,"단축3";#N/A,#N/A,FALSE,"장축";#N/A,#N/A,FALSE,"4WD"}</definedName>
    <definedName name="KTY" localSheetId="1" hidden="1">{#N/A,#N/A,FALSE,"단축1";#N/A,#N/A,FALSE,"단축2";#N/A,#N/A,FALSE,"단축3";#N/A,#N/A,FALSE,"장축";#N/A,#N/A,FALSE,"4WD"}</definedName>
    <definedName name="KTY" localSheetId="8" hidden="1">{#N/A,#N/A,FALSE,"단축1";#N/A,#N/A,FALSE,"단축2";#N/A,#N/A,FALSE,"단축3";#N/A,#N/A,FALSE,"장축";#N/A,#N/A,FALSE,"4WD"}</definedName>
    <definedName name="KTY" hidden="1">{#N/A,#N/A,FALSE,"단축1";#N/A,#N/A,FALSE,"단축2";#N/A,#N/A,FALSE,"단축3";#N/A,#N/A,FALSE,"장축";#N/A,#N/A,FALSE,"4WD"}</definedName>
    <definedName name="lll" localSheetId="2" hidden="1">{#N/A,#N/A,FALSE,"단축1";#N/A,#N/A,FALSE,"단축2";#N/A,#N/A,FALSE,"단축3";#N/A,#N/A,FALSE,"장축";#N/A,#N/A,FALSE,"4WD"}</definedName>
    <definedName name="lll" localSheetId="0" hidden="1">{#N/A,#N/A,FALSE,"단축1";#N/A,#N/A,FALSE,"단축2";#N/A,#N/A,FALSE,"단축3";#N/A,#N/A,FALSE,"장축";#N/A,#N/A,FALSE,"4WD"}</definedName>
    <definedName name="lll" localSheetId="1" hidden="1">{#N/A,#N/A,FALSE,"단축1";#N/A,#N/A,FALSE,"단축2";#N/A,#N/A,FALSE,"단축3";#N/A,#N/A,FALSE,"장축";#N/A,#N/A,FALSE,"4WD"}</definedName>
    <definedName name="lll" localSheetId="8" hidden="1">{#N/A,#N/A,FALSE,"단축1";#N/A,#N/A,FALSE,"단축2";#N/A,#N/A,FALSE,"단축3";#N/A,#N/A,FALSE,"장축";#N/A,#N/A,FALSE,"4WD"}</definedName>
    <definedName name="lll" hidden="1">{#N/A,#N/A,FALSE,"단축1";#N/A,#N/A,FALSE,"단축2";#N/A,#N/A,FALSE,"단축3";#N/A,#N/A,FALSE,"장축";#N/A,#N/A,FALSE,"4WD"}</definedName>
    <definedName name="MM" localSheetId="2"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localSheetId="0"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localSheetId="1"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localSheetId="8"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NNNNNNN" localSheetId="2" hidden="1">{#N/A,#N/A,FALSE,"단축1";#N/A,#N/A,FALSE,"단축2";#N/A,#N/A,FALSE,"단축3";#N/A,#N/A,FALSE,"장축";#N/A,#N/A,FALSE,"4WD"}</definedName>
    <definedName name="NNNNNNN" localSheetId="0" hidden="1">{#N/A,#N/A,FALSE,"단축1";#N/A,#N/A,FALSE,"단축2";#N/A,#N/A,FALSE,"단축3";#N/A,#N/A,FALSE,"장축";#N/A,#N/A,FALSE,"4WD"}</definedName>
    <definedName name="NNNNNNN" localSheetId="1" hidden="1">{#N/A,#N/A,FALSE,"단축1";#N/A,#N/A,FALSE,"단축2";#N/A,#N/A,FALSE,"단축3";#N/A,#N/A,FALSE,"장축";#N/A,#N/A,FALSE,"4WD"}</definedName>
    <definedName name="NNNNNNN" localSheetId="8" hidden="1">{#N/A,#N/A,FALSE,"단축1";#N/A,#N/A,FALSE,"단축2";#N/A,#N/A,FALSE,"단축3";#N/A,#N/A,FALSE,"장축";#N/A,#N/A,FALSE,"4WD"}</definedName>
    <definedName name="NNNNNNN" hidden="1">{#N/A,#N/A,FALSE,"단축1";#N/A,#N/A,FALSE,"단축2";#N/A,#N/A,FALSE,"단축3";#N/A,#N/A,FALSE,"장축";#N/A,#N/A,FALSE,"4WD"}</definedName>
    <definedName name="OK_NOK_Picture">'[6]D1-D2'!$H$21:$K$30</definedName>
    <definedName name="PAGE4" localSheetId="2" hidden="1">{#N/A,#N/A,FALSE,"단축1";#N/A,#N/A,FALSE,"단축2";#N/A,#N/A,FALSE,"단축3";#N/A,#N/A,FALSE,"장축";#N/A,#N/A,FALSE,"4WD"}</definedName>
    <definedName name="PAGE4" localSheetId="0" hidden="1">{#N/A,#N/A,FALSE,"단축1";#N/A,#N/A,FALSE,"단축2";#N/A,#N/A,FALSE,"단축3";#N/A,#N/A,FALSE,"장축";#N/A,#N/A,FALSE,"4WD"}</definedName>
    <definedName name="PAGE4" localSheetId="1" hidden="1">{#N/A,#N/A,FALSE,"단축1";#N/A,#N/A,FALSE,"단축2";#N/A,#N/A,FALSE,"단축3";#N/A,#N/A,FALSE,"장축";#N/A,#N/A,FALSE,"4WD"}</definedName>
    <definedName name="PAGE4" localSheetId="8" hidden="1">{#N/A,#N/A,FALSE,"단축1";#N/A,#N/A,FALSE,"단축2";#N/A,#N/A,FALSE,"단축3";#N/A,#N/A,FALSE,"장축";#N/A,#N/A,FALSE,"4WD"}</definedName>
    <definedName name="PAGE4" hidden="1">{#N/A,#N/A,FALSE,"단축1";#N/A,#N/A,FALSE,"단축2";#N/A,#N/A,FALSE,"단축3";#N/A,#N/A,FALSE,"장축";#N/A,#N/A,FALSE,"4WD"}</definedName>
    <definedName name="_xlnm.Print_Area" localSheetId="2">'8D Form'!$B$6:$F$74,'8D Form'!$H$6:$L$74</definedName>
    <definedName name="_xlnm.Print_Area" localSheetId="3">'D1-D2'!$A$1:$N$48</definedName>
    <definedName name="_xlnm.Print_Area" localSheetId="4">'D3'!$A$1:$AU$38</definedName>
    <definedName name="_xlnm.Print_Area" localSheetId="6">'D5-6'!$A$1:$Q$44</definedName>
    <definedName name="_xlnm.Print_Area" localSheetId="7">'D7-8'!$A$1:$L$36</definedName>
    <definedName name="_xlnm.Print_Area" localSheetId="1">Instructions!$A$1:$C$185</definedName>
    <definedName name="_xlnm.Print_Area" localSheetId="8">Summary!$A$1:$P$47</definedName>
    <definedName name="QQQQQQ"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R_COVER" localSheetId="2" hidden="1">{#N/A,#N/A,FALSE,"단축1";#N/A,#N/A,FALSE,"단축2";#N/A,#N/A,FALSE,"단축3";#N/A,#N/A,FALSE,"장축";#N/A,#N/A,FALSE,"4WD"}</definedName>
    <definedName name="R_COVER" localSheetId="0" hidden="1">{#N/A,#N/A,FALSE,"단축1";#N/A,#N/A,FALSE,"단축2";#N/A,#N/A,FALSE,"단축3";#N/A,#N/A,FALSE,"장축";#N/A,#N/A,FALSE,"4WD"}</definedName>
    <definedName name="R_COVER" localSheetId="1" hidden="1">{#N/A,#N/A,FALSE,"단축1";#N/A,#N/A,FALSE,"단축2";#N/A,#N/A,FALSE,"단축3";#N/A,#N/A,FALSE,"장축";#N/A,#N/A,FALSE,"4WD"}</definedName>
    <definedName name="R_COVER" localSheetId="8" hidden="1">{#N/A,#N/A,FALSE,"단축1";#N/A,#N/A,FALSE,"단축2";#N/A,#N/A,FALSE,"단축3";#N/A,#N/A,FALSE,"장축";#N/A,#N/A,FALSE,"4WD"}</definedName>
    <definedName name="R_COVER" hidden="1">{#N/A,#N/A,FALSE,"단축1";#N/A,#N/A,FALSE,"단축2";#N/A,#N/A,FALSE,"단축3";#N/A,#N/A,FALSE,"장축";#N/A,#N/A,FALSE,"4WD"}</definedName>
    <definedName name="RC_Validations" localSheetId="0">[4]Model!$E$132,[4]Model!$AD$132,[4]Model!$AG$132,[4]Model!$BF$132,[4]Model!$BI$132,[4]Model!$CH$132,[4]Model!$CH$140,[4]Model!$BI$140,[4]Model!$BF$140,[4]Model!$AG$140,[4]Model!$AD$140,[4]Model!$E$140,[4]Model!$E$148,[4]Model!$AD$148,[4]Model!$AG$148,[4]Model!$BF$148,[4]Model!$BI$148,[4]Model!$CH$148</definedName>
    <definedName name="RC_Validations" localSheetId="1">[4]Model!$E$132,[4]Model!$AD$132,[4]Model!$AG$132,[4]Model!$BF$132,[4]Model!$BI$132,[4]Model!$CH$132,[4]Model!$CH$140,[4]Model!$BI$140,[4]Model!$BF$140,[4]Model!$AG$140,[4]Model!$AD$140,[4]Model!$E$140,[4]Model!$E$148,[4]Model!$AD$148,[4]Model!$AG$148,[4]Model!$BF$148,[4]Model!$BI$148,[4]Model!$CH$148</definedName>
    <definedName name="RC_Validations">'[7]Advanced 8D form'!$E$132,'[7]Advanced 8D form'!$AD$132,'[7]Advanced 8D form'!$AG$132,'[7]Advanced 8D form'!$BF$132,'[7]Advanced 8D form'!$BI$132,'[7]Advanced 8D form'!$CH$132,'[7]Advanced 8D form'!$CH$140,'[7]Advanced 8D form'!$BI$140,'[7]Advanced 8D form'!$BF$140,'[7]Advanced 8D form'!$AG$140,'[7]Advanced 8D form'!$AD$140,'[7]Advanced 8D form'!$E$140,'[7]Advanced 8D form'!$E$148,'[7]Advanced 8D form'!$AD$148,'[7]Advanced 8D form'!$AG$148,'[7]Advanced 8D form'!$BF$148,'[7]Advanced 8D form'!$BI$148,'[7]Advanced 8D form'!$CH$148</definedName>
    <definedName name="REAR" localSheetId="2" hidden="1">{#N/A,#N/A,FALSE,"단축1";#N/A,#N/A,FALSE,"단축2";#N/A,#N/A,FALSE,"단축3";#N/A,#N/A,FALSE,"장축";#N/A,#N/A,FALSE,"4WD"}</definedName>
    <definedName name="REAR" localSheetId="0" hidden="1">{#N/A,#N/A,FALSE,"단축1";#N/A,#N/A,FALSE,"단축2";#N/A,#N/A,FALSE,"단축3";#N/A,#N/A,FALSE,"장축";#N/A,#N/A,FALSE,"4WD"}</definedName>
    <definedName name="REAR" localSheetId="1" hidden="1">{#N/A,#N/A,FALSE,"단축1";#N/A,#N/A,FALSE,"단축2";#N/A,#N/A,FALSE,"단축3";#N/A,#N/A,FALSE,"장축";#N/A,#N/A,FALSE,"4WD"}</definedName>
    <definedName name="REAR" localSheetId="8" hidden="1">{#N/A,#N/A,FALSE,"단축1";#N/A,#N/A,FALSE,"단축2";#N/A,#N/A,FALSE,"단축3";#N/A,#N/A,FALSE,"장축";#N/A,#N/A,FALSE,"4WD"}</definedName>
    <definedName name="REAR" hidden="1">{#N/A,#N/A,FALSE,"단축1";#N/A,#N/A,FALSE,"단축2";#N/A,#N/A,FALSE,"단축3";#N/A,#N/A,FALSE,"장축";#N/A,#N/A,FALSE,"4WD"}</definedName>
    <definedName name="RHD" localSheetId="2" hidden="1">{#N/A,#N/A,FALSE,"단축1";#N/A,#N/A,FALSE,"단축2";#N/A,#N/A,FALSE,"단축3";#N/A,#N/A,FALSE,"장축";#N/A,#N/A,FALSE,"4WD"}</definedName>
    <definedName name="RHD" localSheetId="0" hidden="1">{#N/A,#N/A,FALSE,"단축1";#N/A,#N/A,FALSE,"단축2";#N/A,#N/A,FALSE,"단축3";#N/A,#N/A,FALSE,"장축";#N/A,#N/A,FALSE,"4WD"}</definedName>
    <definedName name="RHD" localSheetId="1" hidden="1">{#N/A,#N/A,FALSE,"단축1";#N/A,#N/A,FALSE,"단축2";#N/A,#N/A,FALSE,"단축3";#N/A,#N/A,FALSE,"장축";#N/A,#N/A,FALSE,"4WD"}</definedName>
    <definedName name="RHD" localSheetId="8" hidden="1">{#N/A,#N/A,FALSE,"단축1";#N/A,#N/A,FALSE,"단축2";#N/A,#N/A,FALSE,"단축3";#N/A,#N/A,FALSE,"장축";#N/A,#N/A,FALSE,"4WD"}</definedName>
    <definedName name="RHD" hidden="1">{#N/A,#N/A,FALSE,"단축1";#N/A,#N/A,FALSE,"단축2";#N/A,#N/A,FALSE,"단축3";#N/A,#N/A,FALSE,"장축";#N/A,#N/A,FALSE,"4WD"}</definedName>
    <definedName name="RR.BRAKE" localSheetId="2" hidden="1">{#N/A,#N/A,FALSE,"단축1";#N/A,#N/A,FALSE,"단축2";#N/A,#N/A,FALSE,"단축3";#N/A,#N/A,FALSE,"장축";#N/A,#N/A,FALSE,"4WD"}</definedName>
    <definedName name="RR.BRAKE" localSheetId="0" hidden="1">{#N/A,#N/A,FALSE,"단축1";#N/A,#N/A,FALSE,"단축2";#N/A,#N/A,FALSE,"단축3";#N/A,#N/A,FALSE,"장축";#N/A,#N/A,FALSE,"4WD"}</definedName>
    <definedName name="RR.BRAKE" localSheetId="1" hidden="1">{#N/A,#N/A,FALSE,"단축1";#N/A,#N/A,FALSE,"단축2";#N/A,#N/A,FALSE,"단축3";#N/A,#N/A,FALSE,"장축";#N/A,#N/A,FALSE,"4WD"}</definedName>
    <definedName name="RR.BRAKE" localSheetId="8" hidden="1">{#N/A,#N/A,FALSE,"단축1";#N/A,#N/A,FALSE,"단축2";#N/A,#N/A,FALSE,"단축3";#N/A,#N/A,FALSE,"장축";#N/A,#N/A,FALSE,"4WD"}</definedName>
    <definedName name="RR.BRAKE" hidden="1">{#N/A,#N/A,FALSE,"단축1";#N/A,#N/A,FALSE,"단축2";#N/A,#N/A,FALSE,"단축3";#N/A,#N/A,FALSE,"장축";#N/A,#N/A,FALSE,"4WD"}</definedName>
    <definedName name="RR.BRK" localSheetId="2" hidden="1">{#N/A,#N/A,FALSE,"단축1";#N/A,#N/A,FALSE,"단축2";#N/A,#N/A,FALSE,"단축3";#N/A,#N/A,FALSE,"장축";#N/A,#N/A,FALSE,"4WD"}</definedName>
    <definedName name="RR.BRK" localSheetId="0" hidden="1">{#N/A,#N/A,FALSE,"단축1";#N/A,#N/A,FALSE,"단축2";#N/A,#N/A,FALSE,"단축3";#N/A,#N/A,FALSE,"장축";#N/A,#N/A,FALSE,"4WD"}</definedName>
    <definedName name="RR.BRK" localSheetId="1" hidden="1">{#N/A,#N/A,FALSE,"단축1";#N/A,#N/A,FALSE,"단축2";#N/A,#N/A,FALSE,"단축3";#N/A,#N/A,FALSE,"장축";#N/A,#N/A,FALSE,"4WD"}</definedName>
    <definedName name="RR.BRK" localSheetId="8" hidden="1">{#N/A,#N/A,FALSE,"단축1";#N/A,#N/A,FALSE,"단축2";#N/A,#N/A,FALSE,"단축3";#N/A,#N/A,FALSE,"장축";#N/A,#N/A,FALSE,"4WD"}</definedName>
    <definedName name="RR.BRK" hidden="1">{#N/A,#N/A,FALSE,"단축1";#N/A,#N/A,FALSE,"단축2";#N/A,#N/A,FALSE,"단축3";#N/A,#N/A,FALSE,"장축";#N/A,#N/A,FALSE,"4WD"}</definedName>
    <definedName name="SDF" localSheetId="2" hidden="1">{#N/A,#N/A,FALSE,"Status";#N/A,#N/A,FALSE,"Deckblatt 1";#N/A,#N/A,FALSE,"Deckblatt2"}</definedName>
    <definedName name="SDF" localSheetId="0" hidden="1">{#N/A,#N/A,FALSE,"Status";#N/A,#N/A,FALSE,"Deckblatt 1";#N/A,#N/A,FALSE,"Deckblatt2"}</definedName>
    <definedName name="SDF" localSheetId="1" hidden="1">{#N/A,#N/A,FALSE,"Status";#N/A,#N/A,FALSE,"Deckblatt 1";#N/A,#N/A,FALSE,"Deckblatt2"}</definedName>
    <definedName name="SDF" localSheetId="8" hidden="1">{#N/A,#N/A,FALSE,"Status";#N/A,#N/A,FALSE,"Deckblatt 1";#N/A,#N/A,FALSE,"Deckblatt2"}</definedName>
    <definedName name="SDF" hidden="1">{#N/A,#N/A,FALSE,"Status";#N/A,#N/A,FALSE,"Deckblatt 1";#N/A,#N/A,FALSE,"Deckblatt2"}</definedName>
    <definedName name="sdffZAdf" hidden="1">'[3]Part Genealogy Report'!#REF!</definedName>
    <definedName name="SDFGH" localSheetId="2" hidden="1">{#N/A,#N/A,FALSE,"단축1";#N/A,#N/A,FALSE,"단축2";#N/A,#N/A,FALSE,"단축3";#N/A,#N/A,FALSE,"장축";#N/A,#N/A,FALSE,"4WD"}</definedName>
    <definedName name="SDFGH" localSheetId="0" hidden="1">{#N/A,#N/A,FALSE,"단축1";#N/A,#N/A,FALSE,"단축2";#N/A,#N/A,FALSE,"단축3";#N/A,#N/A,FALSE,"장축";#N/A,#N/A,FALSE,"4WD"}</definedName>
    <definedName name="SDFGH" localSheetId="1" hidden="1">{#N/A,#N/A,FALSE,"단축1";#N/A,#N/A,FALSE,"단축2";#N/A,#N/A,FALSE,"단축3";#N/A,#N/A,FALSE,"장축";#N/A,#N/A,FALSE,"4WD"}</definedName>
    <definedName name="SDFGH" localSheetId="8" hidden="1">{#N/A,#N/A,FALSE,"단축1";#N/A,#N/A,FALSE,"단축2";#N/A,#N/A,FALSE,"단축3";#N/A,#N/A,FALSE,"장축";#N/A,#N/A,FALSE,"4WD"}</definedName>
    <definedName name="SDFGH" hidden="1">{#N/A,#N/A,FALSE,"단축1";#N/A,#N/A,FALSE,"단축2";#N/A,#N/A,FALSE,"단축3";#N/A,#N/A,FALSE,"장축";#N/A,#N/A,FALSE,"4WD"}</definedName>
    <definedName name="SDFH" localSheetId="2" hidden="1">{#N/A,#N/A,FALSE,"단축1";#N/A,#N/A,FALSE,"단축2";#N/A,#N/A,FALSE,"단축3";#N/A,#N/A,FALSE,"장축";#N/A,#N/A,FALSE,"4WD"}</definedName>
    <definedName name="SDFH" localSheetId="0" hidden="1">{#N/A,#N/A,FALSE,"단축1";#N/A,#N/A,FALSE,"단축2";#N/A,#N/A,FALSE,"단축3";#N/A,#N/A,FALSE,"장축";#N/A,#N/A,FALSE,"4WD"}</definedName>
    <definedName name="SDFH" localSheetId="1" hidden="1">{#N/A,#N/A,FALSE,"단축1";#N/A,#N/A,FALSE,"단축2";#N/A,#N/A,FALSE,"단축3";#N/A,#N/A,FALSE,"장축";#N/A,#N/A,FALSE,"4WD"}</definedName>
    <definedName name="SDFH" localSheetId="8" hidden="1">{#N/A,#N/A,FALSE,"단축1";#N/A,#N/A,FALSE,"단축2";#N/A,#N/A,FALSE,"단축3";#N/A,#N/A,FALSE,"장축";#N/A,#N/A,FALSE,"4WD"}</definedName>
    <definedName name="SDFH" hidden="1">{#N/A,#N/A,FALSE,"단축1";#N/A,#N/A,FALSE,"단축2";#N/A,#N/A,FALSE,"단축3";#N/A,#N/A,FALSE,"장축";#N/A,#N/A,FALSE,"4WD"}</definedName>
    <definedName name="SDFS" localSheetId="2" hidden="1">{#N/A,#N/A,FALSE,"단축1";#N/A,#N/A,FALSE,"단축2";#N/A,#N/A,FALSE,"단축3";#N/A,#N/A,FALSE,"장축";#N/A,#N/A,FALSE,"4WD"}</definedName>
    <definedName name="SDFS" localSheetId="0" hidden="1">{#N/A,#N/A,FALSE,"단축1";#N/A,#N/A,FALSE,"단축2";#N/A,#N/A,FALSE,"단축3";#N/A,#N/A,FALSE,"장축";#N/A,#N/A,FALSE,"4WD"}</definedName>
    <definedName name="SDFS" localSheetId="1" hidden="1">{#N/A,#N/A,FALSE,"단축1";#N/A,#N/A,FALSE,"단축2";#N/A,#N/A,FALSE,"단축3";#N/A,#N/A,FALSE,"장축";#N/A,#N/A,FALSE,"4WD"}</definedName>
    <definedName name="SDFS" localSheetId="8" hidden="1">{#N/A,#N/A,FALSE,"단축1";#N/A,#N/A,FALSE,"단축2";#N/A,#N/A,FALSE,"단축3";#N/A,#N/A,FALSE,"장축";#N/A,#N/A,FALSE,"4WD"}</definedName>
    <definedName name="SDFS" hidden="1">{#N/A,#N/A,FALSE,"단축1";#N/A,#N/A,FALSE,"단축2";#N/A,#N/A,FALSE,"단축3";#N/A,#N/A,FALSE,"장축";#N/A,#N/A,FALSE,"4WD"}</definedName>
    <definedName name="SDSD" localSheetId="2" hidden="1">{#N/A,#N/A,FALSE,"단축1";#N/A,#N/A,FALSE,"단축2";#N/A,#N/A,FALSE,"단축3";#N/A,#N/A,FALSE,"장축";#N/A,#N/A,FALSE,"4WD"}</definedName>
    <definedName name="SDSD" localSheetId="0" hidden="1">{#N/A,#N/A,FALSE,"단축1";#N/A,#N/A,FALSE,"단축2";#N/A,#N/A,FALSE,"단축3";#N/A,#N/A,FALSE,"장축";#N/A,#N/A,FALSE,"4WD"}</definedName>
    <definedName name="SDSD" localSheetId="1" hidden="1">{#N/A,#N/A,FALSE,"단축1";#N/A,#N/A,FALSE,"단축2";#N/A,#N/A,FALSE,"단축3";#N/A,#N/A,FALSE,"장축";#N/A,#N/A,FALSE,"4WD"}</definedName>
    <definedName name="SDSD" localSheetId="8" hidden="1">{#N/A,#N/A,FALSE,"단축1";#N/A,#N/A,FALSE,"단축2";#N/A,#N/A,FALSE,"단축3";#N/A,#N/A,FALSE,"장축";#N/A,#N/A,FALSE,"4WD"}</definedName>
    <definedName name="SDSD" hidden="1">{#N/A,#N/A,FALSE,"단축1";#N/A,#N/A,FALSE,"단축2";#N/A,#N/A,FALSE,"단축3";#N/A,#N/A,FALSE,"장축";#N/A,#N/A,FALSE,"4WD"}</definedName>
    <definedName name="SDSS" localSheetId="2" hidden="1">{#N/A,#N/A,FALSE,"단축1";#N/A,#N/A,FALSE,"단축2";#N/A,#N/A,FALSE,"단축3";#N/A,#N/A,FALSE,"장축";#N/A,#N/A,FALSE,"4WD"}</definedName>
    <definedName name="SDSS" localSheetId="0" hidden="1">{#N/A,#N/A,FALSE,"단축1";#N/A,#N/A,FALSE,"단축2";#N/A,#N/A,FALSE,"단축3";#N/A,#N/A,FALSE,"장축";#N/A,#N/A,FALSE,"4WD"}</definedName>
    <definedName name="SDSS" localSheetId="1" hidden="1">{#N/A,#N/A,FALSE,"단축1";#N/A,#N/A,FALSE,"단축2";#N/A,#N/A,FALSE,"단축3";#N/A,#N/A,FALSE,"장축";#N/A,#N/A,FALSE,"4WD"}</definedName>
    <definedName name="SDSS" localSheetId="8" hidden="1">{#N/A,#N/A,FALSE,"단축1";#N/A,#N/A,FALSE,"단축2";#N/A,#N/A,FALSE,"단축3";#N/A,#N/A,FALSE,"장축";#N/A,#N/A,FALSE,"4WD"}</definedName>
    <definedName name="SDSS" hidden="1">{#N/A,#N/A,FALSE,"단축1";#N/A,#N/A,FALSE,"단축2";#N/A,#N/A,FALSE,"단축3";#N/A,#N/A,FALSE,"장축";#N/A,#N/A,FALSE,"4WD"}</definedName>
    <definedName name="SES" localSheetId="0" hidden="1">#REF!</definedName>
    <definedName name="SES" localSheetId="1" hidden="1">#REF!</definedName>
    <definedName name="SES" localSheetId="8" hidden="1">#REF!</definedName>
    <definedName name="SES" hidden="1">#REF!</definedName>
    <definedName name="SFDGHG" localSheetId="2" hidden="1">{#N/A,#N/A,FALSE,"단축1";#N/A,#N/A,FALSE,"단축2";#N/A,#N/A,FALSE,"단축3";#N/A,#N/A,FALSE,"장축";#N/A,#N/A,FALSE,"4WD"}</definedName>
    <definedName name="SFDGHG" localSheetId="0" hidden="1">{#N/A,#N/A,FALSE,"단축1";#N/A,#N/A,FALSE,"단축2";#N/A,#N/A,FALSE,"단축3";#N/A,#N/A,FALSE,"장축";#N/A,#N/A,FALSE,"4WD"}</definedName>
    <definedName name="SFDGHG" localSheetId="1" hidden="1">{#N/A,#N/A,FALSE,"단축1";#N/A,#N/A,FALSE,"단축2";#N/A,#N/A,FALSE,"단축3";#N/A,#N/A,FALSE,"장축";#N/A,#N/A,FALSE,"4WD"}</definedName>
    <definedName name="SFDGHG" localSheetId="8" hidden="1">{#N/A,#N/A,FALSE,"단축1";#N/A,#N/A,FALSE,"단축2";#N/A,#N/A,FALSE,"단축3";#N/A,#N/A,FALSE,"장축";#N/A,#N/A,FALSE,"4WD"}</definedName>
    <definedName name="SFDGHG" hidden="1">{#N/A,#N/A,FALSE,"단축1";#N/A,#N/A,FALSE,"단축2";#N/A,#N/A,FALSE,"단축3";#N/A,#N/A,FALSE,"장축";#N/A,#N/A,FALSE,"4WD"}</definedName>
    <definedName name="SFGHJK" localSheetId="2" hidden="1">{#N/A,#N/A,FALSE,"단축1";#N/A,#N/A,FALSE,"단축2";#N/A,#N/A,FALSE,"단축3";#N/A,#N/A,FALSE,"장축";#N/A,#N/A,FALSE,"4WD"}</definedName>
    <definedName name="SFGHJK" localSheetId="0" hidden="1">{#N/A,#N/A,FALSE,"단축1";#N/A,#N/A,FALSE,"단축2";#N/A,#N/A,FALSE,"단축3";#N/A,#N/A,FALSE,"장축";#N/A,#N/A,FALSE,"4WD"}</definedName>
    <definedName name="SFGHJK" localSheetId="1" hidden="1">{#N/A,#N/A,FALSE,"단축1";#N/A,#N/A,FALSE,"단축2";#N/A,#N/A,FALSE,"단축3";#N/A,#N/A,FALSE,"장축";#N/A,#N/A,FALSE,"4WD"}</definedName>
    <definedName name="SFGHJK" localSheetId="8" hidden="1">{#N/A,#N/A,FALSE,"단축1";#N/A,#N/A,FALSE,"단축2";#N/A,#N/A,FALSE,"단축3";#N/A,#N/A,FALSE,"장축";#N/A,#N/A,FALSE,"4WD"}</definedName>
    <definedName name="SFGHJK" hidden="1">{#N/A,#N/A,FALSE,"단축1";#N/A,#N/A,FALSE,"단축2";#N/A,#N/A,FALSE,"단축3";#N/A,#N/A,FALSE,"장축";#N/A,#N/A,FALSE,"4WD"}</definedName>
    <definedName name="SFJGH" localSheetId="2" hidden="1">{#N/A,#N/A,FALSE,"단축1";#N/A,#N/A,FALSE,"단축2";#N/A,#N/A,FALSE,"단축3";#N/A,#N/A,FALSE,"장축";#N/A,#N/A,FALSE,"4WD"}</definedName>
    <definedName name="SFJGH" localSheetId="0" hidden="1">{#N/A,#N/A,FALSE,"단축1";#N/A,#N/A,FALSE,"단축2";#N/A,#N/A,FALSE,"단축3";#N/A,#N/A,FALSE,"장축";#N/A,#N/A,FALSE,"4WD"}</definedName>
    <definedName name="SFJGH" localSheetId="1" hidden="1">{#N/A,#N/A,FALSE,"단축1";#N/A,#N/A,FALSE,"단축2";#N/A,#N/A,FALSE,"단축3";#N/A,#N/A,FALSE,"장축";#N/A,#N/A,FALSE,"4WD"}</definedName>
    <definedName name="SFJGH" localSheetId="8" hidden="1">{#N/A,#N/A,FALSE,"단축1";#N/A,#N/A,FALSE,"단축2";#N/A,#N/A,FALSE,"단축3";#N/A,#N/A,FALSE,"장축";#N/A,#N/A,FALSE,"4WD"}</definedName>
    <definedName name="SFJGH" hidden="1">{#N/A,#N/A,FALSE,"단축1";#N/A,#N/A,FALSE,"단축2";#N/A,#N/A,FALSE,"단축3";#N/A,#N/A,FALSE,"장축";#N/A,#N/A,FALSE,"4WD"}</definedName>
    <definedName name="SFSFSFS" localSheetId="2" hidden="1">{#N/A,#N/A,FALSE,"단축1";#N/A,#N/A,FALSE,"단축2";#N/A,#N/A,FALSE,"단축3";#N/A,#N/A,FALSE,"장축";#N/A,#N/A,FALSE,"4WD"}</definedName>
    <definedName name="SFSFSFS" localSheetId="0" hidden="1">{#N/A,#N/A,FALSE,"단축1";#N/A,#N/A,FALSE,"단축2";#N/A,#N/A,FALSE,"단축3";#N/A,#N/A,FALSE,"장축";#N/A,#N/A,FALSE,"4WD"}</definedName>
    <definedName name="SFSFSFS" localSheetId="1" hidden="1">{#N/A,#N/A,FALSE,"단축1";#N/A,#N/A,FALSE,"단축2";#N/A,#N/A,FALSE,"단축3";#N/A,#N/A,FALSE,"장축";#N/A,#N/A,FALSE,"4WD"}</definedName>
    <definedName name="SFSFSFS" localSheetId="8" hidden="1">{#N/A,#N/A,FALSE,"단축1";#N/A,#N/A,FALSE,"단축2";#N/A,#N/A,FALSE,"단축3";#N/A,#N/A,FALSE,"장축";#N/A,#N/A,FALSE,"4WD"}</definedName>
    <definedName name="SFSFSFS" hidden="1">{#N/A,#N/A,FALSE,"단축1";#N/A,#N/A,FALSE,"단축2";#N/A,#N/A,FALSE,"단축3";#N/A,#N/A,FALSE,"장축";#N/A,#N/A,FALSE,"4WD"}</definedName>
    <definedName name="SPEC2" localSheetId="2" hidden="1">{#N/A,#N/A,FALSE,"단축1";#N/A,#N/A,FALSE,"단축2";#N/A,#N/A,FALSE,"단축3";#N/A,#N/A,FALSE,"장축";#N/A,#N/A,FALSE,"4WD"}</definedName>
    <definedName name="SPEC2" localSheetId="0" hidden="1">{#N/A,#N/A,FALSE,"단축1";#N/A,#N/A,FALSE,"단축2";#N/A,#N/A,FALSE,"단축3";#N/A,#N/A,FALSE,"장축";#N/A,#N/A,FALSE,"4WD"}</definedName>
    <definedName name="SPEC2" localSheetId="1" hidden="1">{#N/A,#N/A,FALSE,"단축1";#N/A,#N/A,FALSE,"단축2";#N/A,#N/A,FALSE,"단축3";#N/A,#N/A,FALSE,"장축";#N/A,#N/A,FALSE,"4WD"}</definedName>
    <definedName name="SPEC2" localSheetId="8" hidden="1">{#N/A,#N/A,FALSE,"단축1";#N/A,#N/A,FALSE,"단축2";#N/A,#N/A,FALSE,"단축3";#N/A,#N/A,FALSE,"장축";#N/A,#N/A,FALSE,"4WD"}</definedName>
    <definedName name="SPEC2" hidden="1">{#N/A,#N/A,FALSE,"단축1";#N/A,#N/A,FALSE,"단축2";#N/A,#N/A,FALSE,"단축3";#N/A,#N/A,FALSE,"장축";#N/A,#N/A,FALSE,"4WD"}</definedName>
    <definedName name="SPEC22" localSheetId="2" hidden="1">{#N/A,#N/A,FALSE,"단축1";#N/A,#N/A,FALSE,"단축2";#N/A,#N/A,FALSE,"단축3";#N/A,#N/A,FALSE,"장축";#N/A,#N/A,FALSE,"4WD"}</definedName>
    <definedName name="SPEC22" localSheetId="0" hidden="1">{#N/A,#N/A,FALSE,"단축1";#N/A,#N/A,FALSE,"단축2";#N/A,#N/A,FALSE,"단축3";#N/A,#N/A,FALSE,"장축";#N/A,#N/A,FALSE,"4WD"}</definedName>
    <definedName name="SPEC22" localSheetId="1" hidden="1">{#N/A,#N/A,FALSE,"단축1";#N/A,#N/A,FALSE,"단축2";#N/A,#N/A,FALSE,"단축3";#N/A,#N/A,FALSE,"장축";#N/A,#N/A,FALSE,"4WD"}</definedName>
    <definedName name="SPEC22" localSheetId="8" hidden="1">{#N/A,#N/A,FALSE,"단축1";#N/A,#N/A,FALSE,"단축2";#N/A,#N/A,FALSE,"단축3";#N/A,#N/A,FALSE,"장축";#N/A,#N/A,FALSE,"4WD"}</definedName>
    <definedName name="SPEC22" hidden="1">{#N/A,#N/A,FALSE,"단축1";#N/A,#N/A,FALSE,"단축2";#N/A,#N/A,FALSE,"단축3";#N/A,#N/A,FALSE,"장축";#N/A,#N/A,FALSE,"4WD"}</definedName>
    <definedName name="T" localSheetId="2" hidden="1">{#N/A,#N/A,FALSE,"단축1";#N/A,#N/A,FALSE,"단축2";#N/A,#N/A,FALSE,"단축3";#N/A,#N/A,FALSE,"장축";#N/A,#N/A,FALSE,"4WD"}</definedName>
    <definedName name="T" localSheetId="0" hidden="1">{#N/A,#N/A,FALSE,"단축1";#N/A,#N/A,FALSE,"단축2";#N/A,#N/A,FALSE,"단축3";#N/A,#N/A,FALSE,"장축";#N/A,#N/A,FALSE,"4WD"}</definedName>
    <definedName name="T" localSheetId="1" hidden="1">{#N/A,#N/A,FALSE,"단축1";#N/A,#N/A,FALSE,"단축2";#N/A,#N/A,FALSE,"단축3";#N/A,#N/A,FALSE,"장축";#N/A,#N/A,FALSE,"4WD"}</definedName>
    <definedName name="T" localSheetId="8" hidden="1">{#N/A,#N/A,FALSE,"단축1";#N/A,#N/A,FALSE,"단축2";#N/A,#N/A,FALSE,"단축3";#N/A,#N/A,FALSE,"장축";#N/A,#N/A,FALSE,"4WD"}</definedName>
    <definedName name="T" hidden="1">{#N/A,#N/A,FALSE,"단축1";#N/A,#N/A,FALSE,"단축2";#N/A,#N/A,FALSE,"단축3";#N/A,#N/A,FALSE,"장축";#N/A,#N/A,FALSE,"4WD"}</definedName>
    <definedName name="TB" localSheetId="2" hidden="1">{#N/A,#N/A,FALSE,"단축1";#N/A,#N/A,FALSE,"단축2";#N/A,#N/A,FALSE,"단축3";#N/A,#N/A,FALSE,"장축";#N/A,#N/A,FALSE,"4WD"}</definedName>
    <definedName name="TB" localSheetId="0" hidden="1">{#N/A,#N/A,FALSE,"단축1";#N/A,#N/A,FALSE,"단축2";#N/A,#N/A,FALSE,"단축3";#N/A,#N/A,FALSE,"장축";#N/A,#N/A,FALSE,"4WD"}</definedName>
    <definedName name="TB" localSheetId="1" hidden="1">{#N/A,#N/A,FALSE,"단축1";#N/A,#N/A,FALSE,"단축2";#N/A,#N/A,FALSE,"단축3";#N/A,#N/A,FALSE,"장축";#N/A,#N/A,FALSE,"4WD"}</definedName>
    <definedName name="TB" localSheetId="8" hidden="1">{#N/A,#N/A,FALSE,"단축1";#N/A,#N/A,FALSE,"단축2";#N/A,#N/A,FALSE,"단축3";#N/A,#N/A,FALSE,"장축";#N/A,#N/A,FALSE,"4WD"}</definedName>
    <definedName name="TB" hidden="1">{#N/A,#N/A,FALSE,"단축1";#N/A,#N/A,FALSE,"단축2";#N/A,#N/A,FALSE,"단축3";#N/A,#N/A,FALSE,"장축";#N/A,#N/A,FALSE,"4WD"}</definedName>
    <definedName name="TORSION" localSheetId="2" hidden="1">{#N/A,#N/A,FALSE,"단축1";#N/A,#N/A,FALSE,"단축2";#N/A,#N/A,FALSE,"단축3";#N/A,#N/A,FALSE,"장축";#N/A,#N/A,FALSE,"4WD"}</definedName>
    <definedName name="TORSION" localSheetId="0" hidden="1">{#N/A,#N/A,FALSE,"단축1";#N/A,#N/A,FALSE,"단축2";#N/A,#N/A,FALSE,"단축3";#N/A,#N/A,FALSE,"장축";#N/A,#N/A,FALSE,"4WD"}</definedName>
    <definedName name="TORSION" localSheetId="1" hidden="1">{#N/A,#N/A,FALSE,"단축1";#N/A,#N/A,FALSE,"단축2";#N/A,#N/A,FALSE,"단축3";#N/A,#N/A,FALSE,"장축";#N/A,#N/A,FALSE,"4WD"}</definedName>
    <definedName name="TORSION" localSheetId="8" hidden="1">{#N/A,#N/A,FALSE,"단축1";#N/A,#N/A,FALSE,"단축2";#N/A,#N/A,FALSE,"단축3";#N/A,#N/A,FALSE,"장축";#N/A,#N/A,FALSE,"4WD"}</definedName>
    <definedName name="TORSION" hidden="1">{#N/A,#N/A,FALSE,"단축1";#N/A,#N/A,FALSE,"단축2";#N/A,#N/A,FALSE,"단축3";#N/A,#N/A,FALSE,"장축";#N/A,#N/A,FALSE,"4WD"}</definedName>
    <definedName name="TYRUI" localSheetId="2" hidden="1">{#N/A,#N/A,FALSE,"단축1";#N/A,#N/A,FALSE,"단축2";#N/A,#N/A,FALSE,"단축3";#N/A,#N/A,FALSE,"장축";#N/A,#N/A,FALSE,"4WD"}</definedName>
    <definedName name="TYRUI" localSheetId="0" hidden="1">{#N/A,#N/A,FALSE,"단축1";#N/A,#N/A,FALSE,"단축2";#N/A,#N/A,FALSE,"단축3";#N/A,#N/A,FALSE,"장축";#N/A,#N/A,FALSE,"4WD"}</definedName>
    <definedName name="TYRUI" localSheetId="1" hidden="1">{#N/A,#N/A,FALSE,"단축1";#N/A,#N/A,FALSE,"단축2";#N/A,#N/A,FALSE,"단축3";#N/A,#N/A,FALSE,"장축";#N/A,#N/A,FALSE,"4WD"}</definedName>
    <definedName name="TYRUI" localSheetId="8" hidden="1">{#N/A,#N/A,FALSE,"단축1";#N/A,#N/A,FALSE,"단축2";#N/A,#N/A,FALSE,"단축3";#N/A,#N/A,FALSE,"장축";#N/A,#N/A,FALSE,"4WD"}</definedName>
    <definedName name="TYRUI" hidden="1">{#N/A,#N/A,FALSE,"단축1";#N/A,#N/A,FALSE,"단축2";#N/A,#N/A,FALSE,"단축3";#N/A,#N/A,FALSE,"장축";#N/A,#N/A,FALSE,"4WD"}</definedName>
    <definedName name="UIP" localSheetId="2" hidden="1">{#N/A,#N/A,FALSE,"단축1";#N/A,#N/A,FALSE,"단축2";#N/A,#N/A,FALSE,"단축3";#N/A,#N/A,FALSE,"장축";#N/A,#N/A,FALSE,"4WD"}</definedName>
    <definedName name="UIP" localSheetId="0" hidden="1">{#N/A,#N/A,FALSE,"단축1";#N/A,#N/A,FALSE,"단축2";#N/A,#N/A,FALSE,"단축3";#N/A,#N/A,FALSE,"장축";#N/A,#N/A,FALSE,"4WD"}</definedName>
    <definedName name="UIP" localSheetId="1" hidden="1">{#N/A,#N/A,FALSE,"단축1";#N/A,#N/A,FALSE,"단축2";#N/A,#N/A,FALSE,"단축3";#N/A,#N/A,FALSE,"장축";#N/A,#N/A,FALSE,"4WD"}</definedName>
    <definedName name="UIP" localSheetId="8" hidden="1">{#N/A,#N/A,FALSE,"단축1";#N/A,#N/A,FALSE,"단축2";#N/A,#N/A,FALSE,"단축3";#N/A,#N/A,FALSE,"장축";#N/A,#N/A,FALSE,"4WD"}</definedName>
    <definedName name="UIP" hidden="1">{#N/A,#N/A,FALSE,"단축1";#N/A,#N/A,FALSE,"단축2";#N/A,#N/A,FALSE,"단축3";#N/A,#N/A,FALSE,"장축";#N/A,#N/A,FALSE,"4WD"}</definedName>
    <definedName name="User_D0" localSheetId="0">[4]Model!$X$3:$AD$10,[4]Model!$AI$3:$AO$10,[4]Model!$AT$4:$AZ$10,[4]Model!$AT$3:$AZ$3,[4]Model!$BE$3:$BK$10,[4]Model!$BP$3:$BV$10,[4]Model!$CA$3:$CH$10,[4]Model!$BO$14:$BP$16,[4]Model!$BL$14:$BN$16,[4]Model!$BP$17:$BS$17,[4]Model!$AK$17:$AO$17,[4]Model!$AI$14:$AJ$16,[4]Model!$AF$14:$AH$16,[4]Model!$I$17:$K$17,[4]Model!$G$14:$H$16,[4]Model!$D$14:$F$16,[4]Model!$A$24:$Q$25,[4]Model!$A$28:$Q$29,[4]Model!$A$32:$Q$33,[4]Model!$A$36:$Q$37,[4]Model!$A$40:$Q$41,[4]Model!$A$44:$Q$45,[4]Model!$A$48:$Q$49,[4]Model!$S$48:$AJ$49,[4]Model!$S$44:$AJ$45,[4]Model!$S$40:$AJ$41,[4]Model!$S$36:$AJ$37,[4]Model!$S$32:$AJ$33,[4]Model!$S$28:$AJ$29,[4]Model!$S$24:$AJ$25,[4]Model!$AR$48:$BA$49,[4]Model!$BI$48:$BQ$49,[4]Model!$BY$48:$CH$49,[4]Model!$BN$51:$CH$52,[4]Model!$X$51:$AR$52,[4]Model!$H$51,[4]Model!$H$52,[4]Model!$M$51:$N$52</definedName>
    <definedName name="User_D0" localSheetId="1">[4]Model!$X$3:$AD$10,[4]Model!$AI$3:$AO$10,[4]Model!$AT$4:$AZ$10,[4]Model!$AT$3:$AZ$3,[4]Model!$BE$3:$BK$10,[4]Model!$BP$3:$BV$10,[4]Model!$CA$3:$CH$10,[4]Model!$BO$14:$BP$16,[4]Model!$BL$14:$BN$16,[4]Model!$BP$17:$BS$17,[4]Model!$AK$17:$AO$17,[4]Model!$AI$14:$AJ$16,[4]Model!$AF$14:$AH$16,[4]Model!$I$17:$K$17,[4]Model!$G$14:$H$16,[4]Model!$D$14:$F$16,[4]Model!$A$24:$Q$25,[4]Model!$A$28:$Q$29,[4]Model!$A$32:$Q$33,[4]Model!$A$36:$Q$37,[4]Model!$A$40:$Q$41,[4]Model!$A$44:$Q$45,[4]Model!$A$48:$Q$49,[4]Model!$S$48:$AJ$49,[4]Model!$S$44:$AJ$45,[4]Model!$S$40:$AJ$41,[4]Model!$S$36:$AJ$37,[4]Model!$S$32:$AJ$33,[4]Model!$S$28:$AJ$29,[4]Model!$S$24:$AJ$25,[4]Model!$AR$48:$BA$49,[4]Model!$BI$48:$BQ$49,[4]Model!$BY$48:$CH$49,[4]Model!$BN$51:$CH$52,[4]Model!$X$51:$AR$52,[4]Model!$H$51,[4]Model!$H$52,[4]Model!$M$51:$N$52</definedName>
    <definedName name="User_D0">'[7]Advanced 8D form'!$X$3:$AD$10,'[7]Advanced 8D form'!$AI$3:$AO$10,'[7]Advanced 8D form'!$AT$4:$AZ$10,'[7]Advanced 8D form'!$AT$3:$AZ$3,'[7]Advanced 8D form'!$BE$3:$BK$10,'[7]Advanced 8D form'!$BP$3:$BV$10,'[7]Advanced 8D form'!$CA$3:$CH$10,'[7]Advanced 8D form'!$BO$14:$BP$16,'[7]Advanced 8D form'!$BL$14:$BN$16,'[7]Advanced 8D form'!$BP$17:$BS$17,'[7]Advanced 8D form'!$AK$17:$AO$17,'[7]Advanced 8D form'!$AI$14:$AJ$16,'[7]Advanced 8D form'!$AF$14:$AH$16,'[7]Advanced 8D form'!$I$17:$K$17,'[7]Advanced 8D form'!$G$14:$H$16,'[7]Advanced 8D form'!$D$14:$F$16,'[7]Advanced 8D form'!$A$24:$Q$25,'[7]Advanced 8D form'!$A$28:$Q$29,'[7]Advanced 8D form'!$A$32:$Q$33,'[7]Advanced 8D form'!$A$36:$Q$37,'[7]Advanced 8D form'!$A$40:$Q$41,'[7]Advanced 8D form'!$A$44:$Q$45,'[7]Advanced 8D form'!$A$48:$Q$49,'[7]Advanced 8D form'!$S$48:$AJ$49,'[7]Advanced 8D form'!$S$44:$AJ$45,'[7]Advanced 8D form'!$S$40:$AJ$41,'[7]Advanced 8D form'!$S$36:$AJ$37,'[7]Advanced 8D form'!$S$32:$AJ$33,'[7]Advanced 8D form'!$S$28:$AJ$29,'[7]Advanced 8D form'!$S$24:$AJ$25,'[7]Advanced 8D form'!$AR$48:$BA$49,'[7]Advanced 8D form'!$BI$48:$BQ$49,'[7]Advanced 8D form'!$BY$48:$CH$49,'[7]Advanced 8D form'!$BN$51:$CH$52,'[7]Advanced 8D form'!$X$51:$AR$52,'[7]Advanced 8D form'!$H$51,'[7]Advanced 8D form'!$H$52,'[7]Advanced 8D form'!$M$51:$N$52</definedName>
    <definedName name="User_D3" localSheetId="0">[4]Model!$E$57:$AA$63,[4]Model!$A$64:$AA$70,[4]Model!$AG$60:$AN$60,[4]Model!$AG$61:$AN$61,[4]Model!$AG$62:$AN$63,[4]Model!$AG$64:$AJ$65,[4]Model!$AM$64:$AN$65,[4]Model!$AC$69:$AN$70,[4]Model!$AV$66:$AZ$66,[4]Model!$AV$67:$AZ$67,[4]Model!$AP$69:$AZ$70,[4]Model!$BB$68:$BJ$70,[4]Model!$BK$68:$BS$70,[4]Model!$AS$56:$CG$58,[4]Model!$AS$61:$CG$63,[4]Model!$C$76:$CH$76,[4]Model!$C$78:$CH$78</definedName>
    <definedName name="User_D3" localSheetId="1">[4]Model!$E$57:$AA$63,[4]Model!$A$64:$AA$70,[4]Model!$AG$60:$AN$60,[4]Model!$AG$61:$AN$61,[4]Model!$AG$62:$AN$63,[4]Model!$AG$64:$AJ$65,[4]Model!$AM$64:$AN$65,[4]Model!$AC$69:$AN$70,[4]Model!$AV$66:$AZ$66,[4]Model!$AV$67:$AZ$67,[4]Model!$AP$69:$AZ$70,[4]Model!$BB$68:$BJ$70,[4]Model!$BK$68:$BS$70,[4]Model!$AS$56:$CG$58,[4]Model!$AS$61:$CG$63,[4]Model!$C$76:$CH$76,[4]Model!$C$78:$CH$78</definedName>
    <definedName name="User_D3">'[7]Advanced 8D form'!$E$57:$AA$63,'[7]Advanced 8D form'!$A$64:$AA$70,'[7]Advanced 8D form'!$AG$60:$AN$60,'[7]Advanced 8D form'!$AG$61:$AN$61,'[7]Advanced 8D form'!$AG$62:$AN$63,'[7]Advanced 8D form'!$AG$64:$AJ$65,'[7]Advanced 8D form'!$AM$64:$AN$65,'[7]Advanced 8D form'!$AC$69:$AN$70,'[7]Advanced 8D form'!$AV$66:$AZ$66,'[7]Advanced 8D form'!$AV$67:$AZ$67,'[7]Advanced 8D form'!$AP$69:$AZ$70,'[7]Advanced 8D form'!$BB$68:$BJ$70,'[7]Advanced 8D form'!$BK$68:$BS$70,'[7]Advanced 8D form'!$AS$56:$CG$58,'[7]Advanced 8D form'!$AS$61:$CG$63,'[7]Advanced 8D form'!$C$76:$CH$76,'[7]Advanced 8D form'!$C$78:$CH$78</definedName>
    <definedName name="User_D5" localSheetId="0">[4]Model!$A$84:$A$90,[4]Model!$J$84:$J$91,[4]Model!$S$84:$S$93,[4]Model!$AH$84:$AH$90,[4]Model!$AQ$84:$AQ$89,[4]Model!$AX$84:$AX$93,[4]Model!$BH$84:$BH$90,[4]Model!$BQ$84:$BQ$91,[4]Model!$BZ$84:$BZ$93,[4]Model!$AR$96:$BA$98,[4]Model!$A$98:$A$107,[4]Model!$K$100:$K$107,[4]Model!$U$100:$U$107,[4]Model!$AH$100:$AH$107,[4]Model!$AR$100:$AR$107,[4]Model!$BA$103:$BA$107,[4]Model!$BH$98:$BH$107,[4]Model!$BR$100:$BR$107,[4]Model!$CB$100:$CB$107,[4]Model!$E$127:$Z$131,[4]Model!$F$132:$Y$132,[4]Model!$AG$127:$BB$131,[4]Model!$AH$132:$BA$132,[4]Model!$BI$127:$CD$131,[4]Model!$BJ$132:$CC$132,[4]Model!$E$135:$Z$139,[4]Model!$F$140:$Y$140,[4]Model!$AG$135:$BB$139,[4]Model!$AH$140:$BA$140,[4]Model!$BI$135:$CD$139,[4]Model!$BJ$140:$CC$140,[4]Model!$E$143:$Z$147,[4]Model!$F$148:$Y$148,[4]Model!$AG$143:$BB$147,[4]Model!$AH$148:$BA$148,[4]Model!$BI$143:$CD$147,[4]Model!$BJ$148:$CC$148,[4]Model!$D$115:$AD$124,[4]Model!$AF$115:$BF$124,[4]Model!$BH$115:$CH$124,[4]Model!$CF$150:$CH$150,[4]Model!$AA$150:$BF$150</definedName>
    <definedName name="User_D5" localSheetId="1">[4]Model!$A$84:$A$90,[4]Model!$J$84:$J$91,[4]Model!$S$84:$S$93,[4]Model!$AH$84:$AH$90,[4]Model!$AQ$84:$AQ$89,[4]Model!$AX$84:$AX$93,[4]Model!$BH$84:$BH$90,[4]Model!$BQ$84:$BQ$91,[4]Model!$BZ$84:$BZ$93,[4]Model!$AR$96:$BA$98,[4]Model!$A$98:$A$107,[4]Model!$K$100:$K$107,[4]Model!$U$100:$U$107,[4]Model!$AH$100:$AH$107,[4]Model!$AR$100:$AR$107,[4]Model!$BA$103:$BA$107,[4]Model!$BH$98:$BH$107,[4]Model!$BR$100:$BR$107,[4]Model!$CB$100:$CB$107,[4]Model!$E$127:$Z$131,[4]Model!$F$132:$Y$132,[4]Model!$AG$127:$BB$131,[4]Model!$AH$132:$BA$132,[4]Model!$BI$127:$CD$131,[4]Model!$BJ$132:$CC$132,[4]Model!$E$135:$Z$139,[4]Model!$F$140:$Y$140,[4]Model!$AG$135:$BB$139,[4]Model!$AH$140:$BA$140,[4]Model!$BI$135:$CD$139,[4]Model!$BJ$140:$CC$140,[4]Model!$E$143:$Z$147,[4]Model!$F$148:$Y$148,[4]Model!$AG$143:$BB$147,[4]Model!$AH$148:$BA$148,[4]Model!$BI$143:$CD$147,[4]Model!$BJ$148:$CC$148,[4]Model!$D$115:$AD$124,[4]Model!$AF$115:$BF$124,[4]Model!$BH$115:$CH$124,[4]Model!$CF$150:$CH$150,[4]Model!$AA$150:$BF$150</definedName>
    <definedName name="User_D5">'[7]Advanced 8D form'!$A$84:$A$90,'[7]Advanced 8D form'!$J$84:$J$91,'[7]Advanced 8D form'!$S$84:$S$93,'[7]Advanced 8D form'!$AH$84:$AH$90,'[7]Advanced 8D form'!$AQ$84:$AQ$89,'[7]Advanced 8D form'!$AX$84:$AX$93,'[7]Advanced 8D form'!$BH$84:$BH$90,'[7]Advanced 8D form'!$BQ$84:$BQ$91,'[7]Advanced 8D form'!$BZ$84:$BZ$93,'[7]Advanced 8D form'!$AR$96:$BA$98,'[7]Advanced 8D form'!$A$98:$A$107,'[7]Advanced 8D form'!$K$100:$K$107,'[7]Advanced 8D form'!$U$100:$U$107,'[7]Advanced 8D form'!$AH$100:$AH$107,'[7]Advanced 8D form'!$AR$100:$AR$107,'[7]Advanced 8D form'!$BA$103:$BA$107,'[7]Advanced 8D form'!$BH$98:$BH$107,'[7]Advanced 8D form'!$BR$100:$BR$107,'[7]Advanced 8D form'!$CB$100:$CB$107,'[7]Advanced 8D form'!$E$127:$Z$131,'[7]Advanced 8D form'!$F$132:$Y$132,'[7]Advanced 8D form'!$AG$127:$BB$131,'[7]Advanced 8D form'!$AH$132:$BA$132,'[7]Advanced 8D form'!$BI$127:$CD$131,'[7]Advanced 8D form'!$BJ$132:$CC$132,'[7]Advanced 8D form'!$E$135:$Z$139,'[7]Advanced 8D form'!$F$140:$Y$140,'[7]Advanced 8D form'!$AG$135:$BB$139,'[7]Advanced 8D form'!$AH$140:$BA$140,'[7]Advanced 8D form'!$BI$135:$CD$139,'[7]Advanced 8D form'!$BJ$140:$CC$140,'[7]Advanced 8D form'!$E$143:$Z$147,'[7]Advanced 8D form'!$F$148:$Y$148,'[7]Advanced 8D form'!$AG$143:$BB$147,'[7]Advanced 8D form'!$AH$148:$BA$148,'[7]Advanced 8D form'!$BI$143:$CD$147,'[7]Advanced 8D form'!$BJ$148:$CC$148,'[7]Advanced 8D form'!$D$115:$AD$124,'[7]Advanced 8D form'!$AF$115:$BF$124,'[7]Advanced 8D form'!$BH$115:$CH$124,'[7]Advanced 8D form'!$CF$150:$CH$150,'[7]Advanced 8D form'!$AA$150:$BF$150</definedName>
    <definedName name="User_D8" localSheetId="0">[4]Model!$X$5:$AD$6,[4]Model!$A$154:$AF$161,[4]Model!$BK$154:$BP$161,[4]Model!$BR$154:$CH$161,[4]Model!$M$165:$X$172,[4]Model!$AJ$165:$AU$166,[4]Model!$BE$164:$BL$165,[4]Model!$AW$166:$CH$172,[4]Model!$CE$164:$CH$165</definedName>
    <definedName name="User_D8" localSheetId="1">[4]Model!$X$5:$AD$6,[4]Model!$A$154:$AF$161,[4]Model!$BK$154:$BP$161,[4]Model!$BR$154:$CH$161,[4]Model!$M$165:$X$172,[4]Model!$AJ$165:$AU$166,[4]Model!$BE$164:$BL$165,[4]Model!$AW$166:$CH$172,[4]Model!$CE$164:$CH$165</definedName>
    <definedName name="User_D8">'[7]Advanced 8D form'!$X$5:$AD$6,'[7]Advanced 8D form'!$A$154:$AF$161,'[7]Advanced 8D form'!$BK$154:$BP$161,'[7]Advanced 8D form'!$BR$154:$CH$161,'[7]Advanced 8D form'!$M$165:$X$172,'[7]Advanced 8D form'!$AJ$165:$AU$166,'[7]Advanced 8D form'!$BE$164:$BL$165,'[7]Advanced 8D form'!$AW$166:$CH$172,'[7]Advanced 8D form'!$CE$164:$CH$165</definedName>
    <definedName name="WEQ" localSheetId="2" hidden="1">{#N/A,#N/A,FALSE,"단축1";#N/A,#N/A,FALSE,"단축2";#N/A,#N/A,FALSE,"단축3";#N/A,#N/A,FALSE,"장축";#N/A,#N/A,FALSE,"4WD"}</definedName>
    <definedName name="WEQ" localSheetId="0" hidden="1">{#N/A,#N/A,FALSE,"단축1";#N/A,#N/A,FALSE,"단축2";#N/A,#N/A,FALSE,"단축3";#N/A,#N/A,FALSE,"장축";#N/A,#N/A,FALSE,"4WD"}</definedName>
    <definedName name="WEQ" localSheetId="1" hidden="1">{#N/A,#N/A,FALSE,"단축1";#N/A,#N/A,FALSE,"단축2";#N/A,#N/A,FALSE,"단축3";#N/A,#N/A,FALSE,"장축";#N/A,#N/A,FALSE,"4WD"}</definedName>
    <definedName name="WEQ" localSheetId="8" hidden="1">{#N/A,#N/A,FALSE,"단축1";#N/A,#N/A,FALSE,"단축2";#N/A,#N/A,FALSE,"단축3";#N/A,#N/A,FALSE,"장축";#N/A,#N/A,FALSE,"4WD"}</definedName>
    <definedName name="WEQ" hidden="1">{#N/A,#N/A,FALSE,"단축1";#N/A,#N/A,FALSE,"단축2";#N/A,#N/A,FALSE,"단축3";#N/A,#N/A,FALSE,"장축";#N/A,#N/A,FALSE,"4WD"}</definedName>
    <definedName name="WERTY" localSheetId="2" hidden="1">{#N/A,#N/A,FALSE,"단축1";#N/A,#N/A,FALSE,"단축2";#N/A,#N/A,FALSE,"단축3";#N/A,#N/A,FALSE,"장축";#N/A,#N/A,FALSE,"4WD"}</definedName>
    <definedName name="WERTY" localSheetId="0" hidden="1">{#N/A,#N/A,FALSE,"단축1";#N/A,#N/A,FALSE,"단축2";#N/A,#N/A,FALSE,"단축3";#N/A,#N/A,FALSE,"장축";#N/A,#N/A,FALSE,"4WD"}</definedName>
    <definedName name="WERTY" localSheetId="1" hidden="1">{#N/A,#N/A,FALSE,"단축1";#N/A,#N/A,FALSE,"단축2";#N/A,#N/A,FALSE,"단축3";#N/A,#N/A,FALSE,"장축";#N/A,#N/A,FALSE,"4WD"}</definedName>
    <definedName name="WERTY" localSheetId="8" hidden="1">{#N/A,#N/A,FALSE,"단축1";#N/A,#N/A,FALSE,"단축2";#N/A,#N/A,FALSE,"단축3";#N/A,#N/A,FALSE,"장축";#N/A,#N/A,FALSE,"4WD"}</definedName>
    <definedName name="WERTY" hidden="1">{#N/A,#N/A,FALSE,"단축1";#N/A,#N/A,FALSE,"단축2";#N/A,#N/A,FALSE,"단축3";#N/A,#N/A,FALSE,"장축";#N/A,#N/A,FALSE,"4WD"}</definedName>
    <definedName name="WETY" localSheetId="2" hidden="1">{#N/A,#N/A,FALSE,"단축1";#N/A,#N/A,FALSE,"단축2";#N/A,#N/A,FALSE,"단축3";#N/A,#N/A,FALSE,"장축";#N/A,#N/A,FALSE,"4WD"}</definedName>
    <definedName name="WETY" localSheetId="0" hidden="1">{#N/A,#N/A,FALSE,"단축1";#N/A,#N/A,FALSE,"단축2";#N/A,#N/A,FALSE,"단축3";#N/A,#N/A,FALSE,"장축";#N/A,#N/A,FALSE,"4WD"}</definedName>
    <definedName name="WETY" localSheetId="1" hidden="1">{#N/A,#N/A,FALSE,"단축1";#N/A,#N/A,FALSE,"단축2";#N/A,#N/A,FALSE,"단축3";#N/A,#N/A,FALSE,"장축";#N/A,#N/A,FALSE,"4WD"}</definedName>
    <definedName name="WETY" localSheetId="8" hidden="1">{#N/A,#N/A,FALSE,"단축1";#N/A,#N/A,FALSE,"단축2";#N/A,#N/A,FALSE,"단축3";#N/A,#N/A,FALSE,"장축";#N/A,#N/A,FALSE,"4WD"}</definedName>
    <definedName name="WETY" hidden="1">{#N/A,#N/A,FALSE,"단축1";#N/A,#N/A,FALSE,"단축2";#N/A,#N/A,FALSE,"단축3";#N/A,#N/A,FALSE,"장축";#N/A,#N/A,FALSE,"4WD"}</definedName>
    <definedName name="WM">'D4'!$K$25:$AC$26</definedName>
    <definedName name="wrn.0km." localSheetId="2"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localSheetId="0"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localSheetId="1"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localSheetId="8"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AG._.Kosten." localSheetId="2" hidden="1">{#N/A,#N/A,FALSE,"AG";#N/A,#N/A,FALSE,"GB-I";#N/A,#N/A,FALSE,"GB--SR_K";#N/A,#N/A,FALSE,"GB-SR_B";#N/A,#N/A,FALSE,"GB-KS";#N/A,#N/A,FALSE,"Kammerer";#N/A,#N/A,FALSE,"Kienzle"}</definedName>
    <definedName name="wrn.AG._.Kosten." localSheetId="0" hidden="1">{#N/A,#N/A,FALSE,"AG";#N/A,#N/A,FALSE,"GB-I";#N/A,#N/A,FALSE,"GB--SR_K";#N/A,#N/A,FALSE,"GB-SR_B";#N/A,#N/A,FALSE,"GB-KS";#N/A,#N/A,FALSE,"Kammerer";#N/A,#N/A,FALSE,"Kienzle"}</definedName>
    <definedName name="wrn.AG._.Kosten." localSheetId="1" hidden="1">{#N/A,#N/A,FALSE,"AG";#N/A,#N/A,FALSE,"GB-I";#N/A,#N/A,FALSE,"GB--SR_K";#N/A,#N/A,FALSE,"GB-SR_B";#N/A,#N/A,FALSE,"GB-KS";#N/A,#N/A,FALSE,"Kammerer";#N/A,#N/A,FALSE,"Kienzle"}</definedName>
    <definedName name="wrn.AG._.Kosten." localSheetId="8" hidden="1">{#N/A,#N/A,FALSE,"AG";#N/A,#N/A,FALSE,"GB-I";#N/A,#N/A,FALSE,"GB--SR_K";#N/A,#N/A,FALSE,"GB-SR_B";#N/A,#N/A,FALSE,"GB-KS";#N/A,#N/A,FALSE,"Kammerer";#N/A,#N/A,FALSE,"Kienzle"}</definedName>
    <definedName name="wrn.AG._.Kosten." hidden="1">{#N/A,#N/A,FALSE,"AG";#N/A,#N/A,FALSE,"GB-I";#N/A,#N/A,FALSE,"GB--SR_K";#N/A,#N/A,FALSE,"GB-SR_B";#N/A,#N/A,FALSE,"GB-KS";#N/A,#N/A,FALSE,"Kammerer";#N/A,#N/A,FALSE,"Kienzle"}</definedName>
    <definedName name="wrn.Deckblatt." localSheetId="2" hidden="1">{#N/A,#N/A,FALSE,"Status";#N/A,#N/A,FALSE,"Deckblatt 1";#N/A,#N/A,FALSE,"Deckblatt2"}</definedName>
    <definedName name="wrn.Deckblatt." localSheetId="0" hidden="1">{#N/A,#N/A,FALSE,"Status";#N/A,#N/A,FALSE,"Deckblatt 1";#N/A,#N/A,FALSE,"Deckblatt2"}</definedName>
    <definedName name="wrn.Deckblatt." localSheetId="1" hidden="1">{#N/A,#N/A,FALSE,"Status";#N/A,#N/A,FALSE,"Deckblatt 1";#N/A,#N/A,FALSE,"Deckblatt2"}</definedName>
    <definedName name="wrn.Deckblatt." localSheetId="8" hidden="1">{#N/A,#N/A,FALSE,"Status";#N/A,#N/A,FALSE,"Deckblatt 1";#N/A,#N/A,FALSE,"Deckblatt2"}</definedName>
    <definedName name="wrn.Deckblatt." hidden="1">{#N/A,#N/A,FALSE,"Status";#N/A,#N/A,FALSE,"Deckblatt 1";#N/A,#N/A,FALSE,"Deckblatt2"}</definedName>
    <definedName name="wrn.ggausdr." localSheetId="2"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localSheetId="0"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localSheetId="1"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localSheetId="8"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KIM2." localSheetId="2"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localSheetId="0"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localSheetId="1"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localSheetId="8"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osAG." localSheetId="2" hidden="1">{#N/A,#N/A,FALSE,"AG";#N/A,#N/A,FALSE,"UB-I";#N/A,#N/A,FALSE,"UB--SR_K";#N/A,#N/A,FALSE,"UB-SR_B";#N/A,#N/A,FALSE,"UB-KS";#N/A,#N/A,FALSE,"Kienzle"}</definedName>
    <definedName name="wrn.KosAG." localSheetId="0" hidden="1">{#N/A,#N/A,FALSE,"AG";#N/A,#N/A,FALSE,"UB-I";#N/A,#N/A,FALSE,"UB--SR_K";#N/A,#N/A,FALSE,"UB-SR_B";#N/A,#N/A,FALSE,"UB-KS";#N/A,#N/A,FALSE,"Kienzle"}</definedName>
    <definedName name="wrn.KosAG." localSheetId="1" hidden="1">{#N/A,#N/A,FALSE,"AG";#N/A,#N/A,FALSE,"UB-I";#N/A,#N/A,FALSE,"UB--SR_K";#N/A,#N/A,FALSE,"UB-SR_B";#N/A,#N/A,FALSE,"UB-KS";#N/A,#N/A,FALSE,"Kienzle"}</definedName>
    <definedName name="wrn.KosAG." localSheetId="8" hidden="1">{#N/A,#N/A,FALSE,"AG";#N/A,#N/A,FALSE,"UB-I";#N/A,#N/A,FALSE,"UB--SR_K";#N/A,#N/A,FALSE,"UB-SR_B";#N/A,#N/A,FALSE,"UB-KS";#N/A,#N/A,FALSE,"Kienzle"}</definedName>
    <definedName name="wrn.KosAG." hidden="1">{#N/A,#N/A,FALSE,"AG";#N/A,#N/A,FALSE,"UB-I";#N/A,#N/A,FALSE,"UB--SR_K";#N/A,#N/A,FALSE,"UB-SR_B";#N/A,#N/A,FALSE,"UB-KS";#N/A,#N/A,FALSE,"Kienzle"}</definedName>
    <definedName name="wrn.Kosten." localSheetId="2" hidden="1">{#N/A,#N/A,FALSE,"Australien";#N/A,#N/A,FALSE,"Birmingham";#N/A,#N/A,FALSE,"Brasilien";#N/A,#N/A,FALSE,"Prag";#N/A,#N/A,FALSE,"Spanien";#N/A,#N/A,FALSE,"Malaysia ( Com)";#N/A,#N/A,FALSE,"Malaysia (Instr)"}</definedName>
    <definedName name="wrn.Kosten." localSheetId="0" hidden="1">{#N/A,#N/A,FALSE,"Australien";#N/A,#N/A,FALSE,"Birmingham";#N/A,#N/A,FALSE,"Brasilien";#N/A,#N/A,FALSE,"Prag";#N/A,#N/A,FALSE,"Spanien";#N/A,#N/A,FALSE,"Malaysia ( Com)";#N/A,#N/A,FALSE,"Malaysia (Instr)"}</definedName>
    <definedName name="wrn.Kosten." localSheetId="1" hidden="1">{#N/A,#N/A,FALSE,"Australien";#N/A,#N/A,FALSE,"Birmingham";#N/A,#N/A,FALSE,"Brasilien";#N/A,#N/A,FALSE,"Prag";#N/A,#N/A,FALSE,"Spanien";#N/A,#N/A,FALSE,"Malaysia ( Com)";#N/A,#N/A,FALSE,"Malaysia (Instr)"}</definedName>
    <definedName name="wrn.Kosten." localSheetId="8" hidden="1">{#N/A,#N/A,FALSE,"Australien";#N/A,#N/A,FALSE,"Birmingham";#N/A,#N/A,FALSE,"Brasilien";#N/A,#N/A,FALSE,"Prag";#N/A,#N/A,FALSE,"Spanien";#N/A,#N/A,FALSE,"Malaysia ( Com)";#N/A,#N/A,FALSE,"Malaysia (Instr)"}</definedName>
    <definedName name="wrn.Kosten." hidden="1">{#N/A,#N/A,FALSE,"Australien";#N/A,#N/A,FALSE,"Birmingham";#N/A,#N/A,FALSE,"Brasilien";#N/A,#N/A,FALSE,"Prag";#N/A,#N/A,FALSE,"Spanien";#N/A,#N/A,FALSE,"Malaysia ( Com)";#N/A,#N/A,FALSE,"Malaysia (Instr)"}</definedName>
    <definedName name="wrn.신규dep._.full._.set." localSheetId="2" hidden="1">{#N/A,#N/A,FALSE,"신규dep";#N/A,#N/A,FALSE,"신규dep-금형상각후";#N/A,#N/A,FALSE,"신규dep-연구비상각후";#N/A,#N/A,FALSE,"신규dep-기계,공구상각후"}</definedName>
    <definedName name="wrn.신규dep._.full._.set." localSheetId="0" hidden="1">{#N/A,#N/A,FALSE,"신규dep";#N/A,#N/A,FALSE,"신규dep-금형상각후";#N/A,#N/A,FALSE,"신규dep-연구비상각후";#N/A,#N/A,FALSE,"신규dep-기계,공구상각후"}</definedName>
    <definedName name="wrn.신규dep._.full._.set." localSheetId="1" hidden="1">{#N/A,#N/A,FALSE,"신규dep";#N/A,#N/A,FALSE,"신규dep-금형상각후";#N/A,#N/A,FALSE,"신규dep-연구비상각후";#N/A,#N/A,FALSE,"신규dep-기계,공구상각후"}</definedName>
    <definedName name="wrn.신규dep._.full._.set." localSheetId="8"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전부인쇄." localSheetId="2" hidden="1">{#N/A,#N/A,FALSE,"단축1";#N/A,#N/A,FALSE,"단축2";#N/A,#N/A,FALSE,"단축3";#N/A,#N/A,FALSE,"장축";#N/A,#N/A,FALSE,"4WD"}</definedName>
    <definedName name="wrn.전부인쇄." localSheetId="0" hidden="1">{#N/A,#N/A,FALSE,"단축1";#N/A,#N/A,FALSE,"단축2";#N/A,#N/A,FALSE,"단축3";#N/A,#N/A,FALSE,"장축";#N/A,#N/A,FALSE,"4WD"}</definedName>
    <definedName name="wrn.전부인쇄." localSheetId="1" hidden="1">{#N/A,#N/A,FALSE,"단축1";#N/A,#N/A,FALSE,"단축2";#N/A,#N/A,FALSE,"단축3";#N/A,#N/A,FALSE,"장축";#N/A,#N/A,FALSE,"4WD"}</definedName>
    <definedName name="wrn.전부인쇄." localSheetId="8" hidden="1">{#N/A,#N/A,FALSE,"단축1";#N/A,#N/A,FALSE,"단축2";#N/A,#N/A,FALSE,"단축3";#N/A,#N/A,FALSE,"장축";#N/A,#N/A,FALSE,"4WD"}</definedName>
    <definedName name="wrn.전부인쇄." hidden="1">{#N/A,#N/A,FALSE,"단축1";#N/A,#N/A,FALSE,"단축2";#N/A,#N/A,FALSE,"단축3";#N/A,#N/A,FALSE,"장축";#N/A,#N/A,FALSE,"4WD"}</definedName>
    <definedName name="wvu.Komplett." localSheetId="2"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localSheetId="0"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localSheetId="1"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localSheetId="8"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Screen."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EWERE" localSheetId="2" hidden="1">{#N/A,#N/A,FALSE,"신규dep";#N/A,#N/A,FALSE,"신규dep-금형상각후";#N/A,#N/A,FALSE,"신규dep-연구비상각후";#N/A,#N/A,FALSE,"신규dep-기계,공구상각후"}</definedName>
    <definedName name="WWEWERE" localSheetId="0" hidden="1">{#N/A,#N/A,FALSE,"신규dep";#N/A,#N/A,FALSE,"신규dep-금형상각후";#N/A,#N/A,FALSE,"신규dep-연구비상각후";#N/A,#N/A,FALSE,"신규dep-기계,공구상각후"}</definedName>
    <definedName name="WWEWERE" localSheetId="1" hidden="1">{#N/A,#N/A,FALSE,"신규dep";#N/A,#N/A,FALSE,"신규dep-금형상각후";#N/A,#N/A,FALSE,"신규dep-연구비상각후";#N/A,#N/A,FALSE,"신규dep-기계,공구상각후"}</definedName>
    <definedName name="WWEWERE" localSheetId="8" hidden="1">{#N/A,#N/A,FALSE,"신규dep";#N/A,#N/A,FALSE,"신규dep-금형상각후";#N/A,#N/A,FALSE,"신규dep-연구비상각후";#N/A,#N/A,FALSE,"신규dep-기계,공구상각후"}</definedName>
    <definedName name="WWEWERE" hidden="1">{#N/A,#N/A,FALSE,"신규dep";#N/A,#N/A,FALSE,"신규dep-금형상각후";#N/A,#N/A,FALSE,"신규dep-연구비상각후";#N/A,#N/A,FALSE,"신규dep-기계,공구상각후"}</definedName>
    <definedName name="WWW.SCREEN."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YU" localSheetId="2" hidden="1">{#N/A,#N/A,FALSE,"단축1";#N/A,#N/A,FALSE,"단축2";#N/A,#N/A,FALSE,"단축3";#N/A,#N/A,FALSE,"장축";#N/A,#N/A,FALSE,"4WD"}</definedName>
    <definedName name="WYU" localSheetId="0" hidden="1">{#N/A,#N/A,FALSE,"단축1";#N/A,#N/A,FALSE,"단축2";#N/A,#N/A,FALSE,"단축3";#N/A,#N/A,FALSE,"장축";#N/A,#N/A,FALSE,"4WD"}</definedName>
    <definedName name="WYU" localSheetId="1" hidden="1">{#N/A,#N/A,FALSE,"단축1";#N/A,#N/A,FALSE,"단축2";#N/A,#N/A,FALSE,"단축3";#N/A,#N/A,FALSE,"장축";#N/A,#N/A,FALSE,"4WD"}</definedName>
    <definedName name="WYU" localSheetId="8" hidden="1">{#N/A,#N/A,FALSE,"단축1";#N/A,#N/A,FALSE,"단축2";#N/A,#N/A,FALSE,"단축3";#N/A,#N/A,FALSE,"장축";#N/A,#N/A,FALSE,"4WD"}</definedName>
    <definedName name="WYU" hidden="1">{#N/A,#N/A,FALSE,"단축1";#N/A,#N/A,FALSE,"단축2";#N/A,#N/A,FALSE,"단축3";#N/A,#N/A,FALSE,"장축";#N/A,#N/A,FALSE,"4WD"}</definedName>
    <definedName name="XD개선" localSheetId="2" hidden="1">{#N/A,#N/A,FALSE,"단축1";#N/A,#N/A,FALSE,"단축2";#N/A,#N/A,FALSE,"단축3";#N/A,#N/A,FALSE,"장축";#N/A,#N/A,FALSE,"4WD"}</definedName>
    <definedName name="XD개선" localSheetId="0" hidden="1">{#N/A,#N/A,FALSE,"단축1";#N/A,#N/A,FALSE,"단축2";#N/A,#N/A,FALSE,"단축3";#N/A,#N/A,FALSE,"장축";#N/A,#N/A,FALSE,"4WD"}</definedName>
    <definedName name="XD개선" localSheetId="1" hidden="1">{#N/A,#N/A,FALSE,"단축1";#N/A,#N/A,FALSE,"단축2";#N/A,#N/A,FALSE,"단축3";#N/A,#N/A,FALSE,"장축";#N/A,#N/A,FALSE,"4WD"}</definedName>
    <definedName name="XD개선" localSheetId="8" hidden="1">{#N/A,#N/A,FALSE,"단축1";#N/A,#N/A,FALSE,"단축2";#N/A,#N/A,FALSE,"단축3";#N/A,#N/A,FALSE,"장축";#N/A,#N/A,FALSE,"4WD"}</definedName>
    <definedName name="XD개선" hidden="1">{#N/A,#N/A,FALSE,"단축1";#N/A,#N/A,FALSE,"단축2";#N/A,#N/A,FALSE,"단축3";#N/A,#N/A,FALSE,"장축";#N/A,#N/A,FALSE,"4WD"}</definedName>
    <definedName name="XD설문" localSheetId="2" hidden="1">{#N/A,#N/A,FALSE,"단축1";#N/A,#N/A,FALSE,"단축2";#N/A,#N/A,FALSE,"단축3";#N/A,#N/A,FALSE,"장축";#N/A,#N/A,FALSE,"4WD"}</definedName>
    <definedName name="XD설문" localSheetId="0" hidden="1">{#N/A,#N/A,FALSE,"단축1";#N/A,#N/A,FALSE,"단축2";#N/A,#N/A,FALSE,"단축3";#N/A,#N/A,FALSE,"장축";#N/A,#N/A,FALSE,"4WD"}</definedName>
    <definedName name="XD설문" localSheetId="1" hidden="1">{#N/A,#N/A,FALSE,"단축1";#N/A,#N/A,FALSE,"단축2";#N/A,#N/A,FALSE,"단축3";#N/A,#N/A,FALSE,"장축";#N/A,#N/A,FALSE,"4WD"}</definedName>
    <definedName name="XD설문" localSheetId="8" hidden="1">{#N/A,#N/A,FALSE,"단축1";#N/A,#N/A,FALSE,"단축2";#N/A,#N/A,FALSE,"단축3";#N/A,#N/A,FALSE,"장축";#N/A,#N/A,FALSE,"4WD"}</definedName>
    <definedName name="XD설문" hidden="1">{#N/A,#N/A,FALSE,"단축1";#N/A,#N/A,FALSE,"단축2";#N/A,#N/A,FALSE,"단축3";#N/A,#N/A,FALSE,"장축";#N/A,#N/A,FALSE,"4WD"}</definedName>
    <definedName name="xd품확일정" localSheetId="2" hidden="1">{#N/A,#N/A,FALSE,"단축1";#N/A,#N/A,FALSE,"단축2";#N/A,#N/A,FALSE,"단축3";#N/A,#N/A,FALSE,"장축";#N/A,#N/A,FALSE,"4WD"}</definedName>
    <definedName name="xd품확일정" localSheetId="0" hidden="1">{#N/A,#N/A,FALSE,"단축1";#N/A,#N/A,FALSE,"단축2";#N/A,#N/A,FALSE,"단축3";#N/A,#N/A,FALSE,"장축";#N/A,#N/A,FALSE,"4WD"}</definedName>
    <definedName name="xd품확일정" localSheetId="1" hidden="1">{#N/A,#N/A,FALSE,"단축1";#N/A,#N/A,FALSE,"단축2";#N/A,#N/A,FALSE,"단축3";#N/A,#N/A,FALSE,"장축";#N/A,#N/A,FALSE,"4WD"}</definedName>
    <definedName name="xd품확일정" localSheetId="8" hidden="1">{#N/A,#N/A,FALSE,"단축1";#N/A,#N/A,FALSE,"단축2";#N/A,#N/A,FALSE,"단축3";#N/A,#N/A,FALSE,"장축";#N/A,#N/A,FALSE,"4WD"}</definedName>
    <definedName name="xd품확일정" hidden="1">{#N/A,#N/A,FALSE,"단축1";#N/A,#N/A,FALSE,"단축2";#N/A,#N/A,FALSE,"단축3";#N/A,#N/A,FALSE,"장축";#N/A,#N/A,FALSE,"4WD"}</definedName>
    <definedName name="XG개" localSheetId="2" hidden="1">{#N/A,#N/A,FALSE,"단축1";#N/A,#N/A,FALSE,"단축2";#N/A,#N/A,FALSE,"단축3";#N/A,#N/A,FALSE,"장축";#N/A,#N/A,FALSE,"4WD"}</definedName>
    <definedName name="XG개" localSheetId="0" hidden="1">{#N/A,#N/A,FALSE,"단축1";#N/A,#N/A,FALSE,"단축2";#N/A,#N/A,FALSE,"단축3";#N/A,#N/A,FALSE,"장축";#N/A,#N/A,FALSE,"4WD"}</definedName>
    <definedName name="XG개" localSheetId="1" hidden="1">{#N/A,#N/A,FALSE,"단축1";#N/A,#N/A,FALSE,"단축2";#N/A,#N/A,FALSE,"단축3";#N/A,#N/A,FALSE,"장축";#N/A,#N/A,FALSE,"4WD"}</definedName>
    <definedName name="XG개" localSheetId="8" hidden="1">{#N/A,#N/A,FALSE,"단축1";#N/A,#N/A,FALSE,"단축2";#N/A,#N/A,FALSE,"단축3";#N/A,#N/A,FALSE,"장축";#N/A,#N/A,FALSE,"4WD"}</definedName>
    <definedName name="XG개" hidden="1">{#N/A,#N/A,FALSE,"단축1";#N/A,#N/A,FALSE,"단축2";#N/A,#N/A,FALSE,"단축3";#N/A,#N/A,FALSE,"장축";#N/A,#N/A,FALSE,"4WD"}</definedName>
    <definedName name="XG개선" localSheetId="2" hidden="1">{#N/A,#N/A,FALSE,"단축1";#N/A,#N/A,FALSE,"단축2";#N/A,#N/A,FALSE,"단축3";#N/A,#N/A,FALSE,"장축";#N/A,#N/A,FALSE,"4WD"}</definedName>
    <definedName name="XG개선" localSheetId="0" hidden="1">{#N/A,#N/A,FALSE,"단축1";#N/A,#N/A,FALSE,"단축2";#N/A,#N/A,FALSE,"단축3";#N/A,#N/A,FALSE,"장축";#N/A,#N/A,FALSE,"4WD"}</definedName>
    <definedName name="XG개선" localSheetId="1" hidden="1">{#N/A,#N/A,FALSE,"단축1";#N/A,#N/A,FALSE,"단축2";#N/A,#N/A,FALSE,"단축3";#N/A,#N/A,FALSE,"장축";#N/A,#N/A,FALSE,"4WD"}</definedName>
    <definedName name="XG개선" localSheetId="8" hidden="1">{#N/A,#N/A,FALSE,"단축1";#N/A,#N/A,FALSE,"단축2";#N/A,#N/A,FALSE,"단축3";#N/A,#N/A,FALSE,"장축";#N/A,#N/A,FALSE,"4WD"}</definedName>
    <definedName name="XG개선" hidden="1">{#N/A,#N/A,FALSE,"단축1";#N/A,#N/A,FALSE,"단축2";#N/A,#N/A,FALSE,"단축3";#N/A,#N/A,FALSE,"장축";#N/A,#N/A,FALSE,"4WD"}</definedName>
    <definedName name="ㄱ" localSheetId="2" hidden="1">{#N/A,#N/A,FALSE,"단축1";#N/A,#N/A,FALSE,"단축2";#N/A,#N/A,FALSE,"단축3";#N/A,#N/A,FALSE,"장축";#N/A,#N/A,FALSE,"4WD"}</definedName>
    <definedName name="ㄱ" localSheetId="0" hidden="1">{#N/A,#N/A,FALSE,"단축1";#N/A,#N/A,FALSE,"단축2";#N/A,#N/A,FALSE,"단축3";#N/A,#N/A,FALSE,"장축";#N/A,#N/A,FALSE,"4WD"}</definedName>
    <definedName name="ㄱ" localSheetId="1" hidden="1">{#N/A,#N/A,FALSE,"단축1";#N/A,#N/A,FALSE,"단축2";#N/A,#N/A,FALSE,"단축3";#N/A,#N/A,FALSE,"장축";#N/A,#N/A,FALSE,"4WD"}</definedName>
    <definedName name="ㄱ" localSheetId="8" hidden="1">{#N/A,#N/A,FALSE,"단축1";#N/A,#N/A,FALSE,"단축2";#N/A,#N/A,FALSE,"단축3";#N/A,#N/A,FALSE,"장축";#N/A,#N/A,FALSE,"4WD"}</definedName>
    <definedName name="ㄱ" hidden="1">{#N/A,#N/A,FALSE,"단축1";#N/A,#N/A,FALSE,"단축2";#N/A,#N/A,FALSE,"단축3";#N/A,#N/A,FALSE,"장축";#N/A,#N/A,FALSE,"4WD"}</definedName>
    <definedName name="ㄱㄷㅁㄱ" localSheetId="2" hidden="1">{#N/A,#N/A,FALSE,"단축1";#N/A,#N/A,FALSE,"단축2";#N/A,#N/A,FALSE,"단축3";#N/A,#N/A,FALSE,"장축";#N/A,#N/A,FALSE,"4WD"}</definedName>
    <definedName name="ㄱㄷㅁㄱ" localSheetId="0" hidden="1">{#N/A,#N/A,FALSE,"단축1";#N/A,#N/A,FALSE,"단축2";#N/A,#N/A,FALSE,"단축3";#N/A,#N/A,FALSE,"장축";#N/A,#N/A,FALSE,"4WD"}</definedName>
    <definedName name="ㄱㄷㅁㄱ" localSheetId="1" hidden="1">{#N/A,#N/A,FALSE,"단축1";#N/A,#N/A,FALSE,"단축2";#N/A,#N/A,FALSE,"단축3";#N/A,#N/A,FALSE,"장축";#N/A,#N/A,FALSE,"4WD"}</definedName>
    <definedName name="ㄱㄷㅁㄱ" localSheetId="8" hidden="1">{#N/A,#N/A,FALSE,"단축1";#N/A,#N/A,FALSE,"단축2";#N/A,#N/A,FALSE,"단축3";#N/A,#N/A,FALSE,"장축";#N/A,#N/A,FALSE,"4WD"}</definedName>
    <definedName name="ㄱㄷㅁㄱ" hidden="1">{#N/A,#N/A,FALSE,"단축1";#N/A,#N/A,FALSE,"단축2";#N/A,#N/A,FALSE,"단축3";#N/A,#N/A,FALSE,"장축";#N/A,#N/A,FALSE,"4WD"}</definedName>
    <definedName name="ㄱㅇ" localSheetId="2" hidden="1">{#N/A,#N/A,FALSE,"단축1";#N/A,#N/A,FALSE,"단축2";#N/A,#N/A,FALSE,"단축3";#N/A,#N/A,FALSE,"장축";#N/A,#N/A,FALSE,"4WD"}</definedName>
    <definedName name="ㄱㅇ" localSheetId="0" hidden="1">{#N/A,#N/A,FALSE,"단축1";#N/A,#N/A,FALSE,"단축2";#N/A,#N/A,FALSE,"단축3";#N/A,#N/A,FALSE,"장축";#N/A,#N/A,FALSE,"4WD"}</definedName>
    <definedName name="ㄱㅇ" localSheetId="1" hidden="1">{#N/A,#N/A,FALSE,"단축1";#N/A,#N/A,FALSE,"단축2";#N/A,#N/A,FALSE,"단축3";#N/A,#N/A,FALSE,"장축";#N/A,#N/A,FALSE,"4WD"}</definedName>
    <definedName name="ㄱㅇ" localSheetId="8" hidden="1">{#N/A,#N/A,FALSE,"단축1";#N/A,#N/A,FALSE,"단축2";#N/A,#N/A,FALSE,"단축3";#N/A,#N/A,FALSE,"장축";#N/A,#N/A,FALSE,"4WD"}</definedName>
    <definedName name="ㄱㅇ" hidden="1">{#N/A,#N/A,FALSE,"단축1";#N/A,#N/A,FALSE,"단축2";#N/A,#N/A,FALSE,"단축3";#N/A,#N/A,FALSE,"장축";#N/A,#N/A,FALSE,"4WD"}</definedName>
    <definedName name="각방안" localSheetId="2" hidden="1">{#N/A,#N/A,FALSE,"단축1";#N/A,#N/A,FALSE,"단축2";#N/A,#N/A,FALSE,"단축3";#N/A,#N/A,FALSE,"장축";#N/A,#N/A,FALSE,"4WD"}</definedName>
    <definedName name="각방안" localSheetId="0" hidden="1">{#N/A,#N/A,FALSE,"단축1";#N/A,#N/A,FALSE,"단축2";#N/A,#N/A,FALSE,"단축3";#N/A,#N/A,FALSE,"장축";#N/A,#N/A,FALSE,"4WD"}</definedName>
    <definedName name="각방안" localSheetId="1" hidden="1">{#N/A,#N/A,FALSE,"단축1";#N/A,#N/A,FALSE,"단축2";#N/A,#N/A,FALSE,"단축3";#N/A,#N/A,FALSE,"장축";#N/A,#N/A,FALSE,"4WD"}</definedName>
    <definedName name="각방안" localSheetId="8" hidden="1">{#N/A,#N/A,FALSE,"단축1";#N/A,#N/A,FALSE,"단축2";#N/A,#N/A,FALSE,"단축3";#N/A,#N/A,FALSE,"장축";#N/A,#N/A,FALSE,"4WD"}</definedName>
    <definedName name="각방안" hidden="1">{#N/A,#N/A,FALSE,"단축1";#N/A,#N/A,FALSE,"단축2";#N/A,#N/A,FALSE,"단축3";#N/A,#N/A,FALSE,"장축";#N/A,#N/A,FALSE,"4WD"}</definedName>
    <definedName name="개발문제범" localSheetId="2" hidden="1">{#N/A,#N/A,FALSE,"단축1";#N/A,#N/A,FALSE,"단축2";#N/A,#N/A,FALSE,"단축3";#N/A,#N/A,FALSE,"장축";#N/A,#N/A,FALSE,"4WD"}</definedName>
    <definedName name="개발문제범" localSheetId="0" hidden="1">{#N/A,#N/A,FALSE,"단축1";#N/A,#N/A,FALSE,"단축2";#N/A,#N/A,FALSE,"단축3";#N/A,#N/A,FALSE,"장축";#N/A,#N/A,FALSE,"4WD"}</definedName>
    <definedName name="개발문제범" localSheetId="1" hidden="1">{#N/A,#N/A,FALSE,"단축1";#N/A,#N/A,FALSE,"단축2";#N/A,#N/A,FALSE,"단축3";#N/A,#N/A,FALSE,"장축";#N/A,#N/A,FALSE,"4WD"}</definedName>
    <definedName name="개발문제범" localSheetId="8" hidden="1">{#N/A,#N/A,FALSE,"단축1";#N/A,#N/A,FALSE,"단축2";#N/A,#N/A,FALSE,"단축3";#N/A,#N/A,FALSE,"장축";#N/A,#N/A,FALSE,"4WD"}</definedName>
    <definedName name="개발문제범" hidden="1">{#N/A,#N/A,FALSE,"단축1";#N/A,#N/A,FALSE,"단축2";#N/A,#N/A,FALSE,"단축3";#N/A,#N/A,FALSE,"장축";#N/A,#N/A,FALSE,"4WD"}</definedName>
    <definedName name="개발시험종합" localSheetId="0" hidden="1">#REF!</definedName>
    <definedName name="개발시험종합" localSheetId="1" hidden="1">#REF!</definedName>
    <definedName name="개발시험종합" localSheetId="8" hidden="1">#REF!</definedName>
    <definedName name="개발시험종합" hidden="1">#REF!</definedName>
    <definedName name="개발일정수정" localSheetId="2" hidden="1">{#N/A,#N/A,FALSE,"단축1";#N/A,#N/A,FALSE,"단축2";#N/A,#N/A,FALSE,"단축3";#N/A,#N/A,FALSE,"장축";#N/A,#N/A,FALSE,"4WD"}</definedName>
    <definedName name="개발일정수정" localSheetId="0" hidden="1">{#N/A,#N/A,FALSE,"단축1";#N/A,#N/A,FALSE,"단축2";#N/A,#N/A,FALSE,"단축3";#N/A,#N/A,FALSE,"장축";#N/A,#N/A,FALSE,"4WD"}</definedName>
    <definedName name="개발일정수정" localSheetId="1" hidden="1">{#N/A,#N/A,FALSE,"단축1";#N/A,#N/A,FALSE,"단축2";#N/A,#N/A,FALSE,"단축3";#N/A,#N/A,FALSE,"장축";#N/A,#N/A,FALSE,"4WD"}</definedName>
    <definedName name="개발일정수정" localSheetId="8" hidden="1">{#N/A,#N/A,FALSE,"단축1";#N/A,#N/A,FALSE,"단축2";#N/A,#N/A,FALSE,"단축3";#N/A,#N/A,FALSE,"장축";#N/A,#N/A,FALSE,"4WD"}</definedName>
    <definedName name="개발일정수정" hidden="1">{#N/A,#N/A,FALSE,"단축1";#N/A,#N/A,FALSE,"단축2";#N/A,#N/A,FALSE,"단축3";#N/A,#N/A,FALSE,"장축";#N/A,#N/A,FALSE,"4WD"}</definedName>
    <definedName name="개선" localSheetId="2" hidden="1">{#N/A,#N/A,FALSE,"단축1";#N/A,#N/A,FALSE,"단축2";#N/A,#N/A,FALSE,"단축3";#N/A,#N/A,FALSE,"장축";#N/A,#N/A,FALSE,"4WD"}</definedName>
    <definedName name="개선" localSheetId="0" hidden="1">{#N/A,#N/A,FALSE,"단축1";#N/A,#N/A,FALSE,"단축2";#N/A,#N/A,FALSE,"단축3";#N/A,#N/A,FALSE,"장축";#N/A,#N/A,FALSE,"4WD"}</definedName>
    <definedName name="개선" localSheetId="1" hidden="1">{#N/A,#N/A,FALSE,"단축1";#N/A,#N/A,FALSE,"단축2";#N/A,#N/A,FALSE,"단축3";#N/A,#N/A,FALSE,"장축";#N/A,#N/A,FALSE,"4WD"}</definedName>
    <definedName name="개선" localSheetId="8" hidden="1">{#N/A,#N/A,FALSE,"단축1";#N/A,#N/A,FALSE,"단축2";#N/A,#N/A,FALSE,"단축3";#N/A,#N/A,FALSE,"장축";#N/A,#N/A,FALSE,"4WD"}</definedName>
    <definedName name="개선" hidden="1">{#N/A,#N/A,FALSE,"단축1";#N/A,#N/A,FALSE,"단축2";#N/A,#N/A,FALSE,"단축3";#N/A,#N/A,FALSE,"장축";#N/A,#N/A,FALSE,"4WD"}</definedName>
    <definedName name="과거차문제1" localSheetId="2" hidden="1">{#N/A,#N/A,FALSE,"단축1";#N/A,#N/A,FALSE,"단축2";#N/A,#N/A,FALSE,"단축3";#N/A,#N/A,FALSE,"장축";#N/A,#N/A,FALSE,"4WD"}</definedName>
    <definedName name="과거차문제1" localSheetId="0" hidden="1">{#N/A,#N/A,FALSE,"단축1";#N/A,#N/A,FALSE,"단축2";#N/A,#N/A,FALSE,"단축3";#N/A,#N/A,FALSE,"장축";#N/A,#N/A,FALSE,"4WD"}</definedName>
    <definedName name="과거차문제1" localSheetId="1" hidden="1">{#N/A,#N/A,FALSE,"단축1";#N/A,#N/A,FALSE,"단축2";#N/A,#N/A,FALSE,"단축3";#N/A,#N/A,FALSE,"장축";#N/A,#N/A,FALSE,"4WD"}</definedName>
    <definedName name="과거차문제1" localSheetId="8" hidden="1">{#N/A,#N/A,FALSE,"단축1";#N/A,#N/A,FALSE,"단축2";#N/A,#N/A,FALSE,"단축3";#N/A,#N/A,FALSE,"장축";#N/A,#N/A,FALSE,"4WD"}</definedName>
    <definedName name="과거차문제1" hidden="1">{#N/A,#N/A,FALSE,"단축1";#N/A,#N/A,FALSE,"단축2";#N/A,#N/A,FALSE,"단축3";#N/A,#N/A,FALSE,"장축";#N/A,#N/A,FALSE,"4WD"}</definedName>
    <definedName name="과거차문제11" localSheetId="2" hidden="1">{#N/A,#N/A,FALSE,"단축1";#N/A,#N/A,FALSE,"단축2";#N/A,#N/A,FALSE,"단축3";#N/A,#N/A,FALSE,"장축";#N/A,#N/A,FALSE,"4WD"}</definedName>
    <definedName name="과거차문제11" localSheetId="0" hidden="1">{#N/A,#N/A,FALSE,"단축1";#N/A,#N/A,FALSE,"단축2";#N/A,#N/A,FALSE,"단축3";#N/A,#N/A,FALSE,"장축";#N/A,#N/A,FALSE,"4WD"}</definedName>
    <definedName name="과거차문제11" localSheetId="1" hidden="1">{#N/A,#N/A,FALSE,"단축1";#N/A,#N/A,FALSE,"단축2";#N/A,#N/A,FALSE,"단축3";#N/A,#N/A,FALSE,"장축";#N/A,#N/A,FALSE,"4WD"}</definedName>
    <definedName name="과거차문제11" localSheetId="8" hidden="1">{#N/A,#N/A,FALSE,"단축1";#N/A,#N/A,FALSE,"단축2";#N/A,#N/A,FALSE,"단축3";#N/A,#N/A,FALSE,"장축";#N/A,#N/A,FALSE,"4WD"}</definedName>
    <definedName name="과거차문제11" hidden="1">{#N/A,#N/A,FALSE,"단축1";#N/A,#N/A,FALSE,"단축2";#N/A,#N/A,FALSE,"단축3";#N/A,#N/A,FALSE,"장축";#N/A,#N/A,FALSE,"4WD"}</definedName>
    <definedName name="권오종" localSheetId="2" hidden="1">{#N/A,#N/A,FALSE,"단축1";#N/A,#N/A,FALSE,"단축2";#N/A,#N/A,FALSE,"단축3";#N/A,#N/A,FALSE,"장축";#N/A,#N/A,FALSE,"4WD"}</definedName>
    <definedName name="권오종" localSheetId="0" hidden="1">{#N/A,#N/A,FALSE,"단축1";#N/A,#N/A,FALSE,"단축2";#N/A,#N/A,FALSE,"단축3";#N/A,#N/A,FALSE,"장축";#N/A,#N/A,FALSE,"4WD"}</definedName>
    <definedName name="권오종" localSheetId="1" hidden="1">{#N/A,#N/A,FALSE,"단축1";#N/A,#N/A,FALSE,"단축2";#N/A,#N/A,FALSE,"단축3";#N/A,#N/A,FALSE,"장축";#N/A,#N/A,FALSE,"4WD"}</definedName>
    <definedName name="권오종" localSheetId="8" hidden="1">{#N/A,#N/A,FALSE,"단축1";#N/A,#N/A,FALSE,"단축2";#N/A,#N/A,FALSE,"단축3";#N/A,#N/A,FALSE,"장축";#N/A,#N/A,FALSE,"4WD"}</definedName>
    <definedName name="권오종" hidden="1">{#N/A,#N/A,FALSE,"단축1";#N/A,#N/A,FALSE,"단축2";#N/A,#N/A,FALSE,"단축3";#N/A,#N/A,FALSE,"장축";#N/A,#N/A,FALSE,"4WD"}</definedName>
    <definedName name="그룹나눈" localSheetId="2" hidden="1">{#N/A,#N/A,FALSE,"단축1";#N/A,#N/A,FALSE,"단축2";#N/A,#N/A,FALSE,"단축3";#N/A,#N/A,FALSE,"장축";#N/A,#N/A,FALSE,"4WD"}</definedName>
    <definedName name="그룹나눈" localSheetId="0" hidden="1">{#N/A,#N/A,FALSE,"단축1";#N/A,#N/A,FALSE,"단축2";#N/A,#N/A,FALSE,"단축3";#N/A,#N/A,FALSE,"장축";#N/A,#N/A,FALSE,"4WD"}</definedName>
    <definedName name="그룹나눈" localSheetId="1" hidden="1">{#N/A,#N/A,FALSE,"단축1";#N/A,#N/A,FALSE,"단축2";#N/A,#N/A,FALSE,"단축3";#N/A,#N/A,FALSE,"장축";#N/A,#N/A,FALSE,"4WD"}</definedName>
    <definedName name="그룹나눈" localSheetId="8" hidden="1">{#N/A,#N/A,FALSE,"단축1";#N/A,#N/A,FALSE,"단축2";#N/A,#N/A,FALSE,"단축3";#N/A,#N/A,FALSE,"장축";#N/A,#N/A,FALSE,"4WD"}</definedName>
    <definedName name="그룹나눈" hidden="1">{#N/A,#N/A,FALSE,"단축1";#N/A,#N/A,FALSE,"단축2";#N/A,#N/A,FALSE,"단축3";#N/A,#N/A,FALSE,"장축";#N/A,#N/A,FALSE,"4WD"}</definedName>
    <definedName name="기아" localSheetId="2" hidden="1">{#N/A,#N/A,FALSE,"단축1";#N/A,#N/A,FALSE,"단축2";#N/A,#N/A,FALSE,"단축3";#N/A,#N/A,FALSE,"장축";#N/A,#N/A,FALSE,"4WD"}</definedName>
    <definedName name="기아" localSheetId="0" hidden="1">{#N/A,#N/A,FALSE,"단축1";#N/A,#N/A,FALSE,"단축2";#N/A,#N/A,FALSE,"단축3";#N/A,#N/A,FALSE,"장축";#N/A,#N/A,FALSE,"4WD"}</definedName>
    <definedName name="기아" localSheetId="1" hidden="1">{#N/A,#N/A,FALSE,"단축1";#N/A,#N/A,FALSE,"단축2";#N/A,#N/A,FALSE,"단축3";#N/A,#N/A,FALSE,"장축";#N/A,#N/A,FALSE,"4WD"}</definedName>
    <definedName name="기아" localSheetId="8" hidden="1">{#N/A,#N/A,FALSE,"단축1";#N/A,#N/A,FALSE,"단축2";#N/A,#N/A,FALSE,"단축3";#N/A,#N/A,FALSE,"장축";#N/A,#N/A,FALSE,"4WD"}</definedName>
    <definedName name="기아" hidden="1">{#N/A,#N/A,FALSE,"단축1";#N/A,#N/A,FALSE,"단축2";#N/A,#N/A,FALSE,"단축3";#N/A,#N/A,FALSE,"장축";#N/A,#N/A,FALSE,"4WD"}</definedName>
    <definedName name="ㄴㄹ" localSheetId="2" hidden="1">{#N/A,#N/A,FALSE,"단축1";#N/A,#N/A,FALSE,"단축2";#N/A,#N/A,FALSE,"단축3";#N/A,#N/A,FALSE,"장축";#N/A,#N/A,FALSE,"4WD"}</definedName>
    <definedName name="ㄴㄹ" localSheetId="0" hidden="1">{#N/A,#N/A,FALSE,"단축1";#N/A,#N/A,FALSE,"단축2";#N/A,#N/A,FALSE,"단축3";#N/A,#N/A,FALSE,"장축";#N/A,#N/A,FALSE,"4WD"}</definedName>
    <definedName name="ㄴㄹ" localSheetId="1" hidden="1">{#N/A,#N/A,FALSE,"단축1";#N/A,#N/A,FALSE,"단축2";#N/A,#N/A,FALSE,"단축3";#N/A,#N/A,FALSE,"장축";#N/A,#N/A,FALSE,"4WD"}</definedName>
    <definedName name="ㄴㄹ" localSheetId="8" hidden="1">{#N/A,#N/A,FALSE,"단축1";#N/A,#N/A,FALSE,"단축2";#N/A,#N/A,FALSE,"단축3";#N/A,#N/A,FALSE,"장축";#N/A,#N/A,FALSE,"4WD"}</definedName>
    <definedName name="ㄴㄹ" hidden="1">{#N/A,#N/A,FALSE,"단축1";#N/A,#N/A,FALSE,"단축2";#N/A,#N/A,FALSE,"단축3";#N/A,#N/A,FALSE,"장축";#N/A,#N/A,FALSE,"4WD"}</definedName>
    <definedName name="ㄴㄹㄹ" localSheetId="2"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localSheetId="0"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localSheetId="1"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localSheetId="8"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ㄻㄴ" localSheetId="2" hidden="1">{#N/A,#N/A,FALSE,"AG";#N/A,#N/A,FALSE,"GB-I";#N/A,#N/A,FALSE,"GB--SR_K";#N/A,#N/A,FALSE,"GB-SR_B";#N/A,#N/A,FALSE,"GB-KS";#N/A,#N/A,FALSE,"Kammerer";#N/A,#N/A,FALSE,"Kienzle"}</definedName>
    <definedName name="ㄴㄻㄴ" localSheetId="0" hidden="1">{#N/A,#N/A,FALSE,"AG";#N/A,#N/A,FALSE,"GB-I";#N/A,#N/A,FALSE,"GB--SR_K";#N/A,#N/A,FALSE,"GB-SR_B";#N/A,#N/A,FALSE,"GB-KS";#N/A,#N/A,FALSE,"Kammerer";#N/A,#N/A,FALSE,"Kienzle"}</definedName>
    <definedName name="ㄴㄻㄴ" localSheetId="1" hidden="1">{#N/A,#N/A,FALSE,"AG";#N/A,#N/A,FALSE,"GB-I";#N/A,#N/A,FALSE,"GB--SR_K";#N/A,#N/A,FALSE,"GB-SR_B";#N/A,#N/A,FALSE,"GB-KS";#N/A,#N/A,FALSE,"Kammerer";#N/A,#N/A,FALSE,"Kienzle"}</definedName>
    <definedName name="ㄴㄻㄴ" localSheetId="8" hidden="1">{#N/A,#N/A,FALSE,"AG";#N/A,#N/A,FALSE,"GB-I";#N/A,#N/A,FALSE,"GB--SR_K";#N/A,#N/A,FALSE,"GB-SR_B";#N/A,#N/A,FALSE,"GB-KS";#N/A,#N/A,FALSE,"Kammerer";#N/A,#N/A,FALSE,"Kienzle"}</definedName>
    <definedName name="ㄴㄻㄴ" hidden="1">{#N/A,#N/A,FALSE,"AG";#N/A,#N/A,FALSE,"GB-I";#N/A,#N/A,FALSE,"GB--SR_K";#N/A,#N/A,FALSE,"GB-SR_B";#N/A,#N/A,FALSE,"GB-KS";#N/A,#N/A,FALSE,"Kammerer";#N/A,#N/A,FALSE,"Kienzle"}</definedName>
    <definedName name="ㄴㅁㄹ" localSheetId="2" hidden="1">{#N/A,#N/A,FALSE,"단축1";#N/A,#N/A,FALSE,"단축2";#N/A,#N/A,FALSE,"단축3";#N/A,#N/A,FALSE,"장축";#N/A,#N/A,FALSE,"4WD"}</definedName>
    <definedName name="ㄴㅁㄹ" localSheetId="0" hidden="1">{#N/A,#N/A,FALSE,"단축1";#N/A,#N/A,FALSE,"단축2";#N/A,#N/A,FALSE,"단축3";#N/A,#N/A,FALSE,"장축";#N/A,#N/A,FALSE,"4WD"}</definedName>
    <definedName name="ㄴㅁㄹ" localSheetId="1" hidden="1">{#N/A,#N/A,FALSE,"단축1";#N/A,#N/A,FALSE,"단축2";#N/A,#N/A,FALSE,"단축3";#N/A,#N/A,FALSE,"장축";#N/A,#N/A,FALSE,"4WD"}</definedName>
    <definedName name="ㄴㅁㄹ" localSheetId="8" hidden="1">{#N/A,#N/A,FALSE,"단축1";#N/A,#N/A,FALSE,"단축2";#N/A,#N/A,FALSE,"단축3";#N/A,#N/A,FALSE,"장축";#N/A,#N/A,FALSE,"4WD"}</definedName>
    <definedName name="ㄴㅁㄹ" hidden="1">{#N/A,#N/A,FALSE,"단축1";#N/A,#N/A,FALSE,"단축2";#N/A,#N/A,FALSE,"단축3";#N/A,#N/A,FALSE,"장축";#N/A,#N/A,FALSE,"4WD"}</definedName>
    <definedName name="ㄴㅁㅇㅎㅇ롱로" localSheetId="0" hidden="1">#REF!</definedName>
    <definedName name="ㄴㅁㅇㅎㅇ롱로" localSheetId="1" hidden="1">#REF!</definedName>
    <definedName name="ㄴㅁㅇㅎㅇ롱로" localSheetId="8" hidden="1">#REF!</definedName>
    <definedName name="ㄴㅁㅇㅎㅇ롱로" hidden="1">#REF!</definedName>
    <definedName name="ㄴㅇㄻㄴ" localSheetId="2" hidden="1">{#N/A,#N/A,FALSE,"Status";#N/A,#N/A,FALSE,"Deckblatt 1";#N/A,#N/A,FALSE,"Deckblatt2"}</definedName>
    <definedName name="ㄴㅇㄻㄴ" localSheetId="0" hidden="1">{#N/A,#N/A,FALSE,"Status";#N/A,#N/A,FALSE,"Deckblatt 1";#N/A,#N/A,FALSE,"Deckblatt2"}</definedName>
    <definedName name="ㄴㅇㄻㄴ" localSheetId="1" hidden="1">{#N/A,#N/A,FALSE,"Status";#N/A,#N/A,FALSE,"Deckblatt 1";#N/A,#N/A,FALSE,"Deckblatt2"}</definedName>
    <definedName name="ㄴㅇㄻㄴ" localSheetId="8" hidden="1">{#N/A,#N/A,FALSE,"Status";#N/A,#N/A,FALSE,"Deckblatt 1";#N/A,#N/A,FALSE,"Deckblatt2"}</definedName>
    <definedName name="ㄴㅇㄻㄴ" hidden="1">{#N/A,#N/A,FALSE,"Status";#N/A,#N/A,FALSE,"Deckblatt 1";#N/A,#N/A,FALSE,"Deckblatt2"}</definedName>
    <definedName name="ㄴㅋ" localSheetId="2" hidden="1">{#N/A,#N/A,FALSE,"단축1";#N/A,#N/A,FALSE,"단축2";#N/A,#N/A,FALSE,"단축3";#N/A,#N/A,FALSE,"장축";#N/A,#N/A,FALSE,"4WD"}</definedName>
    <definedName name="ㄴㅋ" localSheetId="0" hidden="1">{#N/A,#N/A,FALSE,"단축1";#N/A,#N/A,FALSE,"단축2";#N/A,#N/A,FALSE,"단축3";#N/A,#N/A,FALSE,"장축";#N/A,#N/A,FALSE,"4WD"}</definedName>
    <definedName name="ㄴㅋ" localSheetId="1" hidden="1">{#N/A,#N/A,FALSE,"단축1";#N/A,#N/A,FALSE,"단축2";#N/A,#N/A,FALSE,"단축3";#N/A,#N/A,FALSE,"장축";#N/A,#N/A,FALSE,"4WD"}</definedName>
    <definedName name="ㄴㅋ" localSheetId="8" hidden="1">{#N/A,#N/A,FALSE,"단축1";#N/A,#N/A,FALSE,"단축2";#N/A,#N/A,FALSE,"단축3";#N/A,#N/A,FALSE,"장축";#N/A,#N/A,FALSE,"4WD"}</definedName>
    <definedName name="ㄴㅋ" hidden="1">{#N/A,#N/A,FALSE,"단축1";#N/A,#N/A,FALSE,"단축2";#N/A,#N/A,FALSE,"단축3";#N/A,#N/A,FALSE,"장축";#N/A,#N/A,FALSE,"4WD"}</definedName>
    <definedName name="ㄷ" localSheetId="2" hidden="1">{#N/A,#N/A,FALSE,"AG";#N/A,#N/A,FALSE,"UB-I";#N/A,#N/A,FALSE,"UB--SR_K";#N/A,#N/A,FALSE,"UB-SR_B";#N/A,#N/A,FALSE,"UB-KS";#N/A,#N/A,FALSE,"Kienzle"}</definedName>
    <definedName name="ㄷ" localSheetId="0" hidden="1">{#N/A,#N/A,FALSE,"AG";#N/A,#N/A,FALSE,"UB-I";#N/A,#N/A,FALSE,"UB--SR_K";#N/A,#N/A,FALSE,"UB-SR_B";#N/A,#N/A,FALSE,"UB-KS";#N/A,#N/A,FALSE,"Kienzle"}</definedName>
    <definedName name="ㄷ" localSheetId="1" hidden="1">{#N/A,#N/A,FALSE,"AG";#N/A,#N/A,FALSE,"UB-I";#N/A,#N/A,FALSE,"UB--SR_K";#N/A,#N/A,FALSE,"UB-SR_B";#N/A,#N/A,FALSE,"UB-KS";#N/A,#N/A,FALSE,"Kienzle"}</definedName>
    <definedName name="ㄷ" localSheetId="8" hidden="1">{#N/A,#N/A,FALSE,"AG";#N/A,#N/A,FALSE,"UB-I";#N/A,#N/A,FALSE,"UB--SR_K";#N/A,#N/A,FALSE,"UB-SR_B";#N/A,#N/A,FALSE,"UB-KS";#N/A,#N/A,FALSE,"Kienzle"}</definedName>
    <definedName name="ㄷ" hidden="1">{#N/A,#N/A,FALSE,"AG";#N/A,#N/A,FALSE,"UB-I";#N/A,#N/A,FALSE,"UB--SR_K";#N/A,#N/A,FALSE,"UB-SR_B";#N/A,#N/A,FALSE,"UB-KS";#N/A,#N/A,FALSE,"Kienzle"}</definedName>
    <definedName name="ㄷㄱ" localSheetId="2" hidden="1">{#N/A,#N/A,FALSE,"Australien";#N/A,#N/A,FALSE,"Birmingham";#N/A,#N/A,FALSE,"Brasilien";#N/A,#N/A,FALSE,"Prag";#N/A,#N/A,FALSE,"Spanien";#N/A,#N/A,FALSE,"Malaysia ( Com)";#N/A,#N/A,FALSE,"Malaysia (Instr)"}</definedName>
    <definedName name="ㄷㄱ" localSheetId="0" hidden="1">{#N/A,#N/A,FALSE,"Australien";#N/A,#N/A,FALSE,"Birmingham";#N/A,#N/A,FALSE,"Brasilien";#N/A,#N/A,FALSE,"Prag";#N/A,#N/A,FALSE,"Spanien";#N/A,#N/A,FALSE,"Malaysia ( Com)";#N/A,#N/A,FALSE,"Malaysia (Instr)"}</definedName>
    <definedName name="ㄷㄱ" localSheetId="1" hidden="1">{#N/A,#N/A,FALSE,"Australien";#N/A,#N/A,FALSE,"Birmingham";#N/A,#N/A,FALSE,"Brasilien";#N/A,#N/A,FALSE,"Prag";#N/A,#N/A,FALSE,"Spanien";#N/A,#N/A,FALSE,"Malaysia ( Com)";#N/A,#N/A,FALSE,"Malaysia (Instr)"}</definedName>
    <definedName name="ㄷㄱ" localSheetId="8" hidden="1">{#N/A,#N/A,FALSE,"Australien";#N/A,#N/A,FALSE,"Birmingham";#N/A,#N/A,FALSE,"Brasilien";#N/A,#N/A,FALSE,"Prag";#N/A,#N/A,FALSE,"Spanien";#N/A,#N/A,FALSE,"Malaysia ( Com)";#N/A,#N/A,FALSE,"Malaysia (Instr)"}</definedName>
    <definedName name="ㄷㄱ" hidden="1">{#N/A,#N/A,FALSE,"Australien";#N/A,#N/A,FALSE,"Birmingham";#N/A,#N/A,FALSE,"Brasilien";#N/A,#N/A,FALSE,"Prag";#N/A,#N/A,FALSE,"Spanien";#N/A,#N/A,FALSE,"Malaysia ( Com)";#N/A,#N/A,FALSE,"Malaysia (Instr)"}</definedName>
    <definedName name="ㄷㄳ"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ㄷ" localSheetId="2" hidden="1">{#N/A,#N/A,FALSE,"단축1";#N/A,#N/A,FALSE,"단축2";#N/A,#N/A,FALSE,"단축3";#N/A,#N/A,FALSE,"장축";#N/A,#N/A,FALSE,"4WD"}</definedName>
    <definedName name="ㄷㄷ" localSheetId="0" hidden="1">{#N/A,#N/A,FALSE,"단축1";#N/A,#N/A,FALSE,"단축2";#N/A,#N/A,FALSE,"단축3";#N/A,#N/A,FALSE,"장축";#N/A,#N/A,FALSE,"4WD"}</definedName>
    <definedName name="ㄷㄷ" localSheetId="1" hidden="1">{#N/A,#N/A,FALSE,"단축1";#N/A,#N/A,FALSE,"단축2";#N/A,#N/A,FALSE,"단축3";#N/A,#N/A,FALSE,"장축";#N/A,#N/A,FALSE,"4WD"}</definedName>
    <definedName name="ㄷㄷ" localSheetId="8" hidden="1">{#N/A,#N/A,FALSE,"단축1";#N/A,#N/A,FALSE,"단축2";#N/A,#N/A,FALSE,"단축3";#N/A,#N/A,FALSE,"장축";#N/A,#N/A,FALSE,"4WD"}</definedName>
    <definedName name="ㄷㄷ" hidden="1">{#N/A,#N/A,FALSE,"단축1";#N/A,#N/A,FALSE,"단축2";#N/A,#N/A,FALSE,"단축3";#N/A,#N/A,FALSE,"장축";#N/A,#N/A,FALSE,"4WD"}</definedName>
    <definedName name="대부" localSheetId="2" hidden="1">{#N/A,#N/A,FALSE,"단축1";#N/A,#N/A,FALSE,"단축2";#N/A,#N/A,FALSE,"단축3";#N/A,#N/A,FALSE,"장축";#N/A,#N/A,FALSE,"4WD"}</definedName>
    <definedName name="대부" localSheetId="0" hidden="1">{#N/A,#N/A,FALSE,"단축1";#N/A,#N/A,FALSE,"단축2";#N/A,#N/A,FALSE,"단축3";#N/A,#N/A,FALSE,"장축";#N/A,#N/A,FALSE,"4WD"}</definedName>
    <definedName name="대부" localSheetId="1" hidden="1">{#N/A,#N/A,FALSE,"단축1";#N/A,#N/A,FALSE,"단축2";#N/A,#N/A,FALSE,"단축3";#N/A,#N/A,FALSE,"장축";#N/A,#N/A,FALSE,"4WD"}</definedName>
    <definedName name="대부" localSheetId="8" hidden="1">{#N/A,#N/A,FALSE,"단축1";#N/A,#N/A,FALSE,"단축2";#N/A,#N/A,FALSE,"단축3";#N/A,#N/A,FALSE,"장축";#N/A,#N/A,FALSE,"4WD"}</definedName>
    <definedName name="대부" hidden="1">{#N/A,#N/A,FALSE,"단축1";#N/A,#N/A,FALSE,"단축2";#N/A,#N/A,FALSE,"단축3";#N/A,#N/A,FALSE,"장축";#N/A,#N/A,FALSE,"4WD"}</definedName>
    <definedName name="대책서" localSheetId="2" hidden="1">{#N/A,#N/A,FALSE,"단축1";#N/A,#N/A,FALSE,"단축2";#N/A,#N/A,FALSE,"단축3";#N/A,#N/A,FALSE,"장축";#N/A,#N/A,FALSE,"4WD"}</definedName>
    <definedName name="대책서" localSheetId="0" hidden="1">{#N/A,#N/A,FALSE,"단축1";#N/A,#N/A,FALSE,"단축2";#N/A,#N/A,FALSE,"단축3";#N/A,#N/A,FALSE,"장축";#N/A,#N/A,FALSE,"4WD"}</definedName>
    <definedName name="대책서" localSheetId="1" hidden="1">{#N/A,#N/A,FALSE,"단축1";#N/A,#N/A,FALSE,"단축2";#N/A,#N/A,FALSE,"단축3";#N/A,#N/A,FALSE,"장축";#N/A,#N/A,FALSE,"4WD"}</definedName>
    <definedName name="대책서" localSheetId="8" hidden="1">{#N/A,#N/A,FALSE,"단축1";#N/A,#N/A,FALSE,"단축2";#N/A,#N/A,FALSE,"단축3";#N/A,#N/A,FALSE,"장축";#N/A,#N/A,FALSE,"4WD"}</definedName>
    <definedName name="대책서" hidden="1">{#N/A,#N/A,FALSE,"단축1";#N/A,#N/A,FALSE,"단축2";#N/A,#N/A,FALSE,"단축3";#N/A,#N/A,FALSE,"장축";#N/A,#N/A,FALSE,"4WD"}</definedName>
    <definedName name="ㄹㅇㅀ" localSheetId="2" hidden="1">{#N/A,#N/A,FALSE,"단축1";#N/A,#N/A,FALSE,"단축2";#N/A,#N/A,FALSE,"단축3";#N/A,#N/A,FALSE,"장축";#N/A,#N/A,FALSE,"4WD"}</definedName>
    <definedName name="ㄹㅇㅀ" localSheetId="0" hidden="1">{#N/A,#N/A,FALSE,"단축1";#N/A,#N/A,FALSE,"단축2";#N/A,#N/A,FALSE,"단축3";#N/A,#N/A,FALSE,"장축";#N/A,#N/A,FALSE,"4WD"}</definedName>
    <definedName name="ㄹㅇㅀ" localSheetId="1" hidden="1">{#N/A,#N/A,FALSE,"단축1";#N/A,#N/A,FALSE,"단축2";#N/A,#N/A,FALSE,"단축3";#N/A,#N/A,FALSE,"장축";#N/A,#N/A,FALSE,"4WD"}</definedName>
    <definedName name="ㄹㅇㅀ" localSheetId="8" hidden="1">{#N/A,#N/A,FALSE,"단축1";#N/A,#N/A,FALSE,"단축2";#N/A,#N/A,FALSE,"단축3";#N/A,#N/A,FALSE,"장축";#N/A,#N/A,FALSE,"4WD"}</definedName>
    <definedName name="ㄹㅇㅀ" hidden="1">{#N/A,#N/A,FALSE,"단축1";#N/A,#N/A,FALSE,"단축2";#N/A,#N/A,FALSE,"단축3";#N/A,#N/A,FALSE,"장축";#N/A,#N/A,FALSE,"4WD"}</definedName>
    <definedName name="ㄹㅇㅇㄹ" localSheetId="2" hidden="1">{#N/A,#N/A,FALSE,"단축1";#N/A,#N/A,FALSE,"단축2";#N/A,#N/A,FALSE,"단축3";#N/A,#N/A,FALSE,"장축";#N/A,#N/A,FALSE,"4WD"}</definedName>
    <definedName name="ㄹㅇㅇㄹ" localSheetId="0" hidden="1">{#N/A,#N/A,FALSE,"단축1";#N/A,#N/A,FALSE,"단축2";#N/A,#N/A,FALSE,"단축3";#N/A,#N/A,FALSE,"장축";#N/A,#N/A,FALSE,"4WD"}</definedName>
    <definedName name="ㄹㅇㅇㄹ" localSheetId="1" hidden="1">{#N/A,#N/A,FALSE,"단축1";#N/A,#N/A,FALSE,"단축2";#N/A,#N/A,FALSE,"단축3";#N/A,#N/A,FALSE,"장축";#N/A,#N/A,FALSE,"4WD"}</definedName>
    <definedName name="ㄹㅇㅇㄹ" localSheetId="8" hidden="1">{#N/A,#N/A,FALSE,"단축1";#N/A,#N/A,FALSE,"단축2";#N/A,#N/A,FALSE,"단축3";#N/A,#N/A,FALSE,"장축";#N/A,#N/A,FALSE,"4WD"}</definedName>
    <definedName name="ㄹㅇㅇㄹ" hidden="1">{#N/A,#N/A,FALSE,"단축1";#N/A,#N/A,FALSE,"단축2";#N/A,#N/A,FALSE,"단축3";#N/A,#N/A,FALSE,"장축";#N/A,#N/A,FALSE,"4WD"}</definedName>
    <definedName name="러시아" localSheetId="2" hidden="1">{#N/A,#N/A,FALSE,"단축1";#N/A,#N/A,FALSE,"단축2";#N/A,#N/A,FALSE,"단축3";#N/A,#N/A,FALSE,"장축";#N/A,#N/A,FALSE,"4WD"}</definedName>
    <definedName name="러시아" localSheetId="0" hidden="1">{#N/A,#N/A,FALSE,"단축1";#N/A,#N/A,FALSE,"단축2";#N/A,#N/A,FALSE,"단축3";#N/A,#N/A,FALSE,"장축";#N/A,#N/A,FALSE,"4WD"}</definedName>
    <definedName name="러시아" localSheetId="1" hidden="1">{#N/A,#N/A,FALSE,"단축1";#N/A,#N/A,FALSE,"단축2";#N/A,#N/A,FALSE,"단축3";#N/A,#N/A,FALSE,"장축";#N/A,#N/A,FALSE,"4WD"}</definedName>
    <definedName name="러시아" localSheetId="8" hidden="1">{#N/A,#N/A,FALSE,"단축1";#N/A,#N/A,FALSE,"단축2";#N/A,#N/A,FALSE,"단축3";#N/A,#N/A,FALSE,"장축";#N/A,#N/A,FALSE,"4WD"}</definedName>
    <definedName name="러시아" hidden="1">{#N/A,#N/A,FALSE,"단축1";#N/A,#N/A,FALSE,"단축2";#N/A,#N/A,FALSE,"단축3";#N/A,#N/A,FALSE,"장축";#N/A,#N/A,FALSE,"4WD"}</definedName>
    <definedName name="로커커버" localSheetId="2" hidden="1">{#N/A,#N/A,FALSE,"단축1";#N/A,#N/A,FALSE,"단축2";#N/A,#N/A,FALSE,"단축3";#N/A,#N/A,FALSE,"장축";#N/A,#N/A,FALSE,"4WD"}</definedName>
    <definedName name="로커커버" localSheetId="0" hidden="1">{#N/A,#N/A,FALSE,"단축1";#N/A,#N/A,FALSE,"단축2";#N/A,#N/A,FALSE,"단축3";#N/A,#N/A,FALSE,"장축";#N/A,#N/A,FALSE,"4WD"}</definedName>
    <definedName name="로커커버" localSheetId="1" hidden="1">{#N/A,#N/A,FALSE,"단축1";#N/A,#N/A,FALSE,"단축2";#N/A,#N/A,FALSE,"단축3";#N/A,#N/A,FALSE,"장축";#N/A,#N/A,FALSE,"4WD"}</definedName>
    <definedName name="로커커버" localSheetId="8" hidden="1">{#N/A,#N/A,FALSE,"단축1";#N/A,#N/A,FALSE,"단축2";#N/A,#N/A,FALSE,"단축3";#N/A,#N/A,FALSE,"장축";#N/A,#N/A,FALSE,"4WD"}</definedName>
    <definedName name="로커커버" hidden="1">{#N/A,#N/A,FALSE,"단축1";#N/A,#N/A,FALSE,"단축2";#N/A,#N/A,FALSE,"단축3";#N/A,#N/A,FALSE,"장축";#N/A,#N/A,FALSE,"4WD"}</definedName>
    <definedName name="ㅀㅎㄷㄹ"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ㄻㄴㅇ" localSheetId="2"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localSheetId="0"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localSheetId="1"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localSheetId="8"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ㅇㄹ"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ㄴㅁㄹ" localSheetId="2" hidden="1">{#N/A,#N/A,FALSE,"단축1";#N/A,#N/A,FALSE,"단축2";#N/A,#N/A,FALSE,"단축3";#N/A,#N/A,FALSE,"장축";#N/A,#N/A,FALSE,"4WD"}</definedName>
    <definedName name="ㅁㄴㅇㄹㄴㅁㄹ" localSheetId="0" hidden="1">{#N/A,#N/A,FALSE,"단축1";#N/A,#N/A,FALSE,"단축2";#N/A,#N/A,FALSE,"단축3";#N/A,#N/A,FALSE,"장축";#N/A,#N/A,FALSE,"4WD"}</definedName>
    <definedName name="ㅁㄴㅇㄹㄴㅁㄹ" localSheetId="1" hidden="1">{#N/A,#N/A,FALSE,"단축1";#N/A,#N/A,FALSE,"단축2";#N/A,#N/A,FALSE,"단축3";#N/A,#N/A,FALSE,"장축";#N/A,#N/A,FALSE,"4WD"}</definedName>
    <definedName name="ㅁㄴㅇㄹㄴㅁㄹ" localSheetId="8" hidden="1">{#N/A,#N/A,FALSE,"단축1";#N/A,#N/A,FALSE,"단축2";#N/A,#N/A,FALSE,"단축3";#N/A,#N/A,FALSE,"장축";#N/A,#N/A,FALSE,"4WD"}</definedName>
    <definedName name="ㅁㄴㅇㄹㄴㅁㄹ" hidden="1">{#N/A,#N/A,FALSE,"단축1";#N/A,#N/A,FALSE,"단축2";#N/A,#N/A,FALSE,"단축3";#N/A,#N/A,FALSE,"장축";#N/A,#N/A,FALSE,"4WD"}</definedName>
    <definedName name="ㅁㄴㅇㄹㄴㅇㅁ" localSheetId="2" hidden="1">{#N/A,#N/A,FALSE,"Australien";#N/A,#N/A,FALSE,"Birmingham";#N/A,#N/A,FALSE,"Brasilien";#N/A,#N/A,FALSE,"Prag";#N/A,#N/A,FALSE,"Spanien";#N/A,#N/A,FALSE,"Malaysia ( Com)";#N/A,#N/A,FALSE,"Malaysia (Instr)"}</definedName>
    <definedName name="ㅁㄴㅇㄹㄴㅇㅁ" localSheetId="0" hidden="1">{#N/A,#N/A,FALSE,"Australien";#N/A,#N/A,FALSE,"Birmingham";#N/A,#N/A,FALSE,"Brasilien";#N/A,#N/A,FALSE,"Prag";#N/A,#N/A,FALSE,"Spanien";#N/A,#N/A,FALSE,"Malaysia ( Com)";#N/A,#N/A,FALSE,"Malaysia (Instr)"}</definedName>
    <definedName name="ㅁㄴㅇㄹㄴㅇㅁ" localSheetId="1" hidden="1">{#N/A,#N/A,FALSE,"Australien";#N/A,#N/A,FALSE,"Birmingham";#N/A,#N/A,FALSE,"Brasilien";#N/A,#N/A,FALSE,"Prag";#N/A,#N/A,FALSE,"Spanien";#N/A,#N/A,FALSE,"Malaysia ( Com)";#N/A,#N/A,FALSE,"Malaysia (Instr)"}</definedName>
    <definedName name="ㅁㄴㅇㄹㄴㅇㅁ" localSheetId="8" hidden="1">{#N/A,#N/A,FALSE,"Australien";#N/A,#N/A,FALSE,"Birmingham";#N/A,#N/A,FALSE,"Brasilien";#N/A,#N/A,FALSE,"Prag";#N/A,#N/A,FALSE,"Spanien";#N/A,#N/A,FALSE,"Malaysia ( Com)";#N/A,#N/A,FALSE,"Malaysia (Instr)"}</definedName>
    <definedName name="ㅁㄴㅇㄹㄴㅇㅁ" hidden="1">{#N/A,#N/A,FALSE,"Australien";#N/A,#N/A,FALSE,"Birmingham";#N/A,#N/A,FALSE,"Brasilien";#N/A,#N/A,FALSE,"Prag";#N/A,#N/A,FALSE,"Spanien";#N/A,#N/A,FALSE,"Malaysia ( Com)";#N/A,#N/A,FALSE,"Malaysia (Instr)"}</definedName>
    <definedName name="ㅁㄴㅇㄻㄴ" localSheetId="2" hidden="1">{#N/A,#N/A,FALSE,"Australien";#N/A,#N/A,FALSE,"Birmingham";#N/A,#N/A,FALSE,"Brasilien";#N/A,#N/A,FALSE,"Prag";#N/A,#N/A,FALSE,"Spanien";#N/A,#N/A,FALSE,"Malaysia ( Com)";#N/A,#N/A,FALSE,"Malaysia (Instr)"}</definedName>
    <definedName name="ㅁㄴㅇㄻㄴ" localSheetId="0" hidden="1">{#N/A,#N/A,FALSE,"Australien";#N/A,#N/A,FALSE,"Birmingham";#N/A,#N/A,FALSE,"Brasilien";#N/A,#N/A,FALSE,"Prag";#N/A,#N/A,FALSE,"Spanien";#N/A,#N/A,FALSE,"Malaysia ( Com)";#N/A,#N/A,FALSE,"Malaysia (Instr)"}</definedName>
    <definedName name="ㅁㄴㅇㄻㄴ" localSheetId="1" hidden="1">{#N/A,#N/A,FALSE,"Australien";#N/A,#N/A,FALSE,"Birmingham";#N/A,#N/A,FALSE,"Brasilien";#N/A,#N/A,FALSE,"Prag";#N/A,#N/A,FALSE,"Spanien";#N/A,#N/A,FALSE,"Malaysia ( Com)";#N/A,#N/A,FALSE,"Malaysia (Instr)"}</definedName>
    <definedName name="ㅁㄴㅇㄻㄴ" localSheetId="8" hidden="1">{#N/A,#N/A,FALSE,"Australien";#N/A,#N/A,FALSE,"Birmingham";#N/A,#N/A,FALSE,"Brasilien";#N/A,#N/A,FALSE,"Prag";#N/A,#N/A,FALSE,"Spanien";#N/A,#N/A,FALSE,"Malaysia ( Com)";#N/A,#N/A,FALSE,"Malaysia (Instr)"}</definedName>
    <definedName name="ㅁㄴㅇㄻㄴ" hidden="1">{#N/A,#N/A,FALSE,"Australien";#N/A,#N/A,FALSE,"Birmingham";#N/A,#N/A,FALSE,"Brasilien";#N/A,#N/A,FALSE,"Prag";#N/A,#N/A,FALSE,"Spanien";#N/A,#N/A,FALSE,"Malaysia ( Com)";#N/A,#N/A,FALSE,"Malaysia (Instr)"}</definedName>
    <definedName name="ㅁㄹ" localSheetId="2" hidden="1">{#N/A,#N/A,FALSE,"단축1";#N/A,#N/A,FALSE,"단축2";#N/A,#N/A,FALSE,"단축3";#N/A,#N/A,FALSE,"장축";#N/A,#N/A,FALSE,"4WD"}</definedName>
    <definedName name="ㅁㄹ" localSheetId="0" hidden="1">{#N/A,#N/A,FALSE,"단축1";#N/A,#N/A,FALSE,"단축2";#N/A,#N/A,FALSE,"단축3";#N/A,#N/A,FALSE,"장축";#N/A,#N/A,FALSE,"4WD"}</definedName>
    <definedName name="ㅁㄹ" localSheetId="1" hidden="1">{#N/A,#N/A,FALSE,"단축1";#N/A,#N/A,FALSE,"단축2";#N/A,#N/A,FALSE,"단축3";#N/A,#N/A,FALSE,"장축";#N/A,#N/A,FALSE,"4WD"}</definedName>
    <definedName name="ㅁㄹ" localSheetId="8" hidden="1">{#N/A,#N/A,FALSE,"단축1";#N/A,#N/A,FALSE,"단축2";#N/A,#N/A,FALSE,"단축3";#N/A,#N/A,FALSE,"장축";#N/A,#N/A,FALSE,"4WD"}</definedName>
    <definedName name="ㅁㄹ" hidden="1">{#N/A,#N/A,FALSE,"단축1";#N/A,#N/A,FALSE,"단축2";#N/A,#N/A,FALSE,"단축3";#N/A,#N/A,FALSE,"장축";#N/A,#N/A,FALSE,"4WD"}</definedName>
    <definedName name="ㅁㄹㅇ" localSheetId="2" hidden="1">{#N/A,#N/A,FALSE,"단축1";#N/A,#N/A,FALSE,"단축2";#N/A,#N/A,FALSE,"단축3";#N/A,#N/A,FALSE,"장축";#N/A,#N/A,FALSE,"4WD"}</definedName>
    <definedName name="ㅁㄹㅇ" localSheetId="0" hidden="1">{#N/A,#N/A,FALSE,"단축1";#N/A,#N/A,FALSE,"단축2";#N/A,#N/A,FALSE,"단축3";#N/A,#N/A,FALSE,"장축";#N/A,#N/A,FALSE,"4WD"}</definedName>
    <definedName name="ㅁㄹㅇ" localSheetId="1" hidden="1">{#N/A,#N/A,FALSE,"단축1";#N/A,#N/A,FALSE,"단축2";#N/A,#N/A,FALSE,"단축3";#N/A,#N/A,FALSE,"장축";#N/A,#N/A,FALSE,"4WD"}</definedName>
    <definedName name="ㅁㄹㅇ" localSheetId="8" hidden="1">{#N/A,#N/A,FALSE,"단축1";#N/A,#N/A,FALSE,"단축2";#N/A,#N/A,FALSE,"단축3";#N/A,#N/A,FALSE,"장축";#N/A,#N/A,FALSE,"4WD"}</definedName>
    <definedName name="ㅁㄹㅇ" hidden="1">{#N/A,#N/A,FALSE,"단축1";#N/A,#N/A,FALSE,"단축2";#N/A,#N/A,FALSE,"단축3";#N/A,#N/A,FALSE,"장축";#N/A,#N/A,FALSE,"4WD"}</definedName>
    <definedName name="ㅁㅇㄱㅎ" localSheetId="2" hidden="1">{#N/A,#N/A,FALSE,"단축1";#N/A,#N/A,FALSE,"단축2";#N/A,#N/A,FALSE,"단축3";#N/A,#N/A,FALSE,"장축";#N/A,#N/A,FALSE,"4WD"}</definedName>
    <definedName name="ㅁㅇㄱㅎ" localSheetId="0" hidden="1">{#N/A,#N/A,FALSE,"단축1";#N/A,#N/A,FALSE,"단축2";#N/A,#N/A,FALSE,"단축3";#N/A,#N/A,FALSE,"장축";#N/A,#N/A,FALSE,"4WD"}</definedName>
    <definedName name="ㅁㅇㄱㅎ" localSheetId="1" hidden="1">{#N/A,#N/A,FALSE,"단축1";#N/A,#N/A,FALSE,"단축2";#N/A,#N/A,FALSE,"단축3";#N/A,#N/A,FALSE,"장축";#N/A,#N/A,FALSE,"4WD"}</definedName>
    <definedName name="ㅁㅇㄱㅎ" localSheetId="8" hidden="1">{#N/A,#N/A,FALSE,"단축1";#N/A,#N/A,FALSE,"단축2";#N/A,#N/A,FALSE,"단축3";#N/A,#N/A,FALSE,"장축";#N/A,#N/A,FALSE,"4WD"}</definedName>
    <definedName name="ㅁㅇㄱㅎ" hidden="1">{#N/A,#N/A,FALSE,"단축1";#N/A,#N/A,FALSE,"단축2";#N/A,#N/A,FALSE,"단축3";#N/A,#N/A,FALSE,"장축";#N/A,#N/A,FALSE,"4WD"}</definedName>
    <definedName name="ㅁㅇㄹ" localSheetId="2" hidden="1">{#N/A,#N/A,FALSE,"단축1";#N/A,#N/A,FALSE,"단축2";#N/A,#N/A,FALSE,"단축3";#N/A,#N/A,FALSE,"장축";#N/A,#N/A,FALSE,"4WD"}</definedName>
    <definedName name="ㅁㅇㄹ" localSheetId="0" hidden="1">{#N/A,#N/A,FALSE,"단축1";#N/A,#N/A,FALSE,"단축2";#N/A,#N/A,FALSE,"단축3";#N/A,#N/A,FALSE,"장축";#N/A,#N/A,FALSE,"4WD"}</definedName>
    <definedName name="ㅁㅇㄹ" localSheetId="1" hidden="1">{#N/A,#N/A,FALSE,"단축1";#N/A,#N/A,FALSE,"단축2";#N/A,#N/A,FALSE,"단축3";#N/A,#N/A,FALSE,"장축";#N/A,#N/A,FALSE,"4WD"}</definedName>
    <definedName name="ㅁㅇㄹ" localSheetId="8" hidden="1">{#N/A,#N/A,FALSE,"단축1";#N/A,#N/A,FALSE,"단축2";#N/A,#N/A,FALSE,"단축3";#N/A,#N/A,FALSE,"장축";#N/A,#N/A,FALSE,"4WD"}</definedName>
    <definedName name="ㅁㅇㄹ" hidden="1">{#N/A,#N/A,FALSE,"단축1";#N/A,#N/A,FALSE,"단축2";#N/A,#N/A,FALSE,"단축3";#N/A,#N/A,FALSE,"장축";#N/A,#N/A,FALSE,"4WD"}</definedName>
    <definedName name="ㅁㅇㅂㅈㄷㄹㅇ" localSheetId="2" hidden="1">{#N/A,#N/A,FALSE,"단축1";#N/A,#N/A,FALSE,"단축2";#N/A,#N/A,FALSE,"단축3";#N/A,#N/A,FALSE,"장축";#N/A,#N/A,FALSE,"4WD"}</definedName>
    <definedName name="ㅁㅇㅂㅈㄷㄹㅇ" localSheetId="0" hidden="1">{#N/A,#N/A,FALSE,"단축1";#N/A,#N/A,FALSE,"단축2";#N/A,#N/A,FALSE,"단축3";#N/A,#N/A,FALSE,"장축";#N/A,#N/A,FALSE,"4WD"}</definedName>
    <definedName name="ㅁㅇㅂㅈㄷㄹㅇ" localSheetId="1" hidden="1">{#N/A,#N/A,FALSE,"단축1";#N/A,#N/A,FALSE,"단축2";#N/A,#N/A,FALSE,"단축3";#N/A,#N/A,FALSE,"장축";#N/A,#N/A,FALSE,"4WD"}</definedName>
    <definedName name="ㅁㅇㅂㅈㄷㄹㅇ" localSheetId="8" hidden="1">{#N/A,#N/A,FALSE,"단축1";#N/A,#N/A,FALSE,"단축2";#N/A,#N/A,FALSE,"단축3";#N/A,#N/A,FALSE,"장축";#N/A,#N/A,FALSE,"4WD"}</definedName>
    <definedName name="ㅁㅇㅂㅈㄷㄹㅇ" hidden="1">{#N/A,#N/A,FALSE,"단축1";#N/A,#N/A,FALSE,"단축2";#N/A,#N/A,FALSE,"단축3";#N/A,#N/A,FALSE,"장축";#N/A,#N/A,FALSE,"4WD"}</definedName>
    <definedName name="ㅁㅈㅂㅈㅂ" localSheetId="0" hidden="1">#REF!</definedName>
    <definedName name="ㅁㅈㅂㅈㅂ" localSheetId="1" hidden="1">#REF!</definedName>
    <definedName name="ㅁㅈㅂㅈㅂ" localSheetId="8" hidden="1">#REF!</definedName>
    <definedName name="ㅁㅈㅂㅈㅂ" hidden="1">#REF!</definedName>
    <definedName name="목차" localSheetId="2" hidden="1">{#N/A,#N/A,FALSE,"단축1";#N/A,#N/A,FALSE,"단축2";#N/A,#N/A,FALSE,"단축3";#N/A,#N/A,FALSE,"장축";#N/A,#N/A,FALSE,"4WD"}</definedName>
    <definedName name="목차" localSheetId="0" hidden="1">{#N/A,#N/A,FALSE,"단축1";#N/A,#N/A,FALSE,"단축2";#N/A,#N/A,FALSE,"단축3";#N/A,#N/A,FALSE,"장축";#N/A,#N/A,FALSE,"4WD"}</definedName>
    <definedName name="목차" localSheetId="1" hidden="1">{#N/A,#N/A,FALSE,"단축1";#N/A,#N/A,FALSE,"단축2";#N/A,#N/A,FALSE,"단축3";#N/A,#N/A,FALSE,"장축";#N/A,#N/A,FALSE,"4WD"}</definedName>
    <definedName name="목차" localSheetId="8" hidden="1">{#N/A,#N/A,FALSE,"단축1";#N/A,#N/A,FALSE,"단축2";#N/A,#N/A,FALSE,"단축3";#N/A,#N/A,FALSE,"장축";#N/A,#N/A,FALSE,"4WD"}</definedName>
    <definedName name="목차" hidden="1">{#N/A,#N/A,FALSE,"단축1";#N/A,#N/A,FALSE,"단축2";#N/A,#N/A,FALSE,"단축3";#N/A,#N/A,FALSE,"장축";#N/A,#N/A,FALSE,"4WD"}</definedName>
    <definedName name="바로가기" localSheetId="2" hidden="1">{#N/A,#N/A,FALSE,"단축1";#N/A,#N/A,FALSE,"단축2";#N/A,#N/A,FALSE,"단축3";#N/A,#N/A,FALSE,"장축";#N/A,#N/A,FALSE,"4WD"}</definedName>
    <definedName name="바로가기" localSheetId="0" hidden="1">{#N/A,#N/A,FALSE,"단축1";#N/A,#N/A,FALSE,"단축2";#N/A,#N/A,FALSE,"단축3";#N/A,#N/A,FALSE,"장축";#N/A,#N/A,FALSE,"4WD"}</definedName>
    <definedName name="바로가기" localSheetId="1" hidden="1">{#N/A,#N/A,FALSE,"단축1";#N/A,#N/A,FALSE,"단축2";#N/A,#N/A,FALSE,"단축3";#N/A,#N/A,FALSE,"장축";#N/A,#N/A,FALSE,"4WD"}</definedName>
    <definedName name="바로가기" localSheetId="8" hidden="1">{#N/A,#N/A,FALSE,"단축1";#N/A,#N/A,FALSE,"단축2";#N/A,#N/A,FALSE,"단축3";#N/A,#N/A,FALSE,"장축";#N/A,#N/A,FALSE,"4WD"}</definedName>
    <definedName name="바로가기" hidden="1">{#N/A,#N/A,FALSE,"단축1";#N/A,#N/A,FALSE,"단축2";#N/A,#N/A,FALSE,"단축3";#N/A,#N/A,FALSE,"장축";#N/A,#N/A,FALSE,"4WD"}</definedName>
    <definedName name="박지호" localSheetId="2" hidden="1">{#N/A,#N/A,FALSE,"단축1";#N/A,#N/A,FALSE,"단축2";#N/A,#N/A,FALSE,"단축3";#N/A,#N/A,FALSE,"장축";#N/A,#N/A,FALSE,"4WD"}</definedName>
    <definedName name="박지호" localSheetId="0" hidden="1">{#N/A,#N/A,FALSE,"단축1";#N/A,#N/A,FALSE,"단축2";#N/A,#N/A,FALSE,"단축3";#N/A,#N/A,FALSE,"장축";#N/A,#N/A,FALSE,"4WD"}</definedName>
    <definedName name="박지호" localSheetId="1" hidden="1">{#N/A,#N/A,FALSE,"단축1";#N/A,#N/A,FALSE,"단축2";#N/A,#N/A,FALSE,"단축3";#N/A,#N/A,FALSE,"장축";#N/A,#N/A,FALSE,"4WD"}</definedName>
    <definedName name="박지호" localSheetId="8" hidden="1">{#N/A,#N/A,FALSE,"단축1";#N/A,#N/A,FALSE,"단축2";#N/A,#N/A,FALSE,"단축3";#N/A,#N/A,FALSE,"장축";#N/A,#N/A,FALSE,"4WD"}</definedName>
    <definedName name="박지호" hidden="1">{#N/A,#N/A,FALSE,"단축1";#N/A,#N/A,FALSE,"단축2";#N/A,#N/A,FALSE,"단축3";#N/A,#N/A,FALSE,"장축";#N/A,#N/A,FALSE,"4WD"}</definedName>
    <definedName name="변경목차" localSheetId="2" hidden="1">{#N/A,#N/A,FALSE,"단축1";#N/A,#N/A,FALSE,"단축2";#N/A,#N/A,FALSE,"단축3";#N/A,#N/A,FALSE,"장축";#N/A,#N/A,FALSE,"4WD"}</definedName>
    <definedName name="변경목차" localSheetId="0" hidden="1">{#N/A,#N/A,FALSE,"단축1";#N/A,#N/A,FALSE,"단축2";#N/A,#N/A,FALSE,"단축3";#N/A,#N/A,FALSE,"장축";#N/A,#N/A,FALSE,"4WD"}</definedName>
    <definedName name="변경목차" localSheetId="1" hidden="1">{#N/A,#N/A,FALSE,"단축1";#N/A,#N/A,FALSE,"단축2";#N/A,#N/A,FALSE,"단축3";#N/A,#N/A,FALSE,"장축";#N/A,#N/A,FALSE,"4WD"}</definedName>
    <definedName name="변경목차" localSheetId="8" hidden="1">{#N/A,#N/A,FALSE,"단축1";#N/A,#N/A,FALSE,"단축2";#N/A,#N/A,FALSE,"단축3";#N/A,#N/A,FALSE,"장축";#N/A,#N/A,FALSE,"4WD"}</definedName>
    <definedName name="변경목차" hidden="1">{#N/A,#N/A,FALSE,"단축1";#N/A,#N/A,FALSE,"단축2";#N/A,#N/A,FALSE,"단축3";#N/A,#N/A,FALSE,"장축";#N/A,#N/A,FALSE,"4WD"}</definedName>
    <definedName name="병" localSheetId="2" hidden="1">{#N/A,#N/A,FALSE,"단축1";#N/A,#N/A,FALSE,"단축2";#N/A,#N/A,FALSE,"단축3";#N/A,#N/A,FALSE,"장축";#N/A,#N/A,FALSE,"4WD"}</definedName>
    <definedName name="병" localSheetId="0" hidden="1">{#N/A,#N/A,FALSE,"단축1";#N/A,#N/A,FALSE,"단축2";#N/A,#N/A,FALSE,"단축3";#N/A,#N/A,FALSE,"장축";#N/A,#N/A,FALSE,"4WD"}</definedName>
    <definedName name="병" localSheetId="1" hidden="1">{#N/A,#N/A,FALSE,"단축1";#N/A,#N/A,FALSE,"단축2";#N/A,#N/A,FALSE,"단축3";#N/A,#N/A,FALSE,"장축";#N/A,#N/A,FALSE,"4WD"}</definedName>
    <definedName name="병" localSheetId="8" hidden="1">{#N/A,#N/A,FALSE,"단축1";#N/A,#N/A,FALSE,"단축2";#N/A,#N/A,FALSE,"단축3";#N/A,#N/A,FALSE,"장축";#N/A,#N/A,FALSE,"4WD"}</definedName>
    <definedName name="병" hidden="1">{#N/A,#N/A,FALSE,"단축1";#N/A,#N/A,FALSE,"단축2";#N/A,#N/A,FALSE,"단축3";#N/A,#N/A,FALSE,"장축";#N/A,#N/A,FALSE,"4WD"}</definedName>
    <definedName name="볼트수정" localSheetId="2" hidden="1">{#N/A,#N/A,FALSE,"단축1";#N/A,#N/A,FALSE,"단축2";#N/A,#N/A,FALSE,"단축3";#N/A,#N/A,FALSE,"장축";#N/A,#N/A,FALSE,"4WD"}</definedName>
    <definedName name="볼트수정" localSheetId="0" hidden="1">{#N/A,#N/A,FALSE,"단축1";#N/A,#N/A,FALSE,"단축2";#N/A,#N/A,FALSE,"단축3";#N/A,#N/A,FALSE,"장축";#N/A,#N/A,FALSE,"4WD"}</definedName>
    <definedName name="볼트수정" localSheetId="1" hidden="1">{#N/A,#N/A,FALSE,"단축1";#N/A,#N/A,FALSE,"단축2";#N/A,#N/A,FALSE,"단축3";#N/A,#N/A,FALSE,"장축";#N/A,#N/A,FALSE,"4WD"}</definedName>
    <definedName name="볼트수정" localSheetId="8" hidden="1">{#N/A,#N/A,FALSE,"단축1";#N/A,#N/A,FALSE,"단축2";#N/A,#N/A,FALSE,"단축3";#N/A,#N/A,FALSE,"장축";#N/A,#N/A,FALSE,"4WD"}</definedName>
    <definedName name="볼트수정" hidden="1">{#N/A,#N/A,FALSE,"단축1";#N/A,#N/A,FALSE,"단축2";#N/A,#N/A,FALSE,"단축3";#N/A,#N/A,FALSE,"장축";#N/A,#N/A,FALSE,"4WD"}</definedName>
    <definedName name="사양" localSheetId="2" hidden="1">{#N/A,#N/A,FALSE,"신규dep";#N/A,#N/A,FALSE,"신규dep-금형상각후";#N/A,#N/A,FALSE,"신규dep-연구비상각후";#N/A,#N/A,FALSE,"신규dep-기계,공구상각후"}</definedName>
    <definedName name="사양" localSheetId="0" hidden="1">{#N/A,#N/A,FALSE,"신규dep";#N/A,#N/A,FALSE,"신규dep-금형상각후";#N/A,#N/A,FALSE,"신규dep-연구비상각후";#N/A,#N/A,FALSE,"신규dep-기계,공구상각후"}</definedName>
    <definedName name="사양" localSheetId="1" hidden="1">{#N/A,#N/A,FALSE,"신규dep";#N/A,#N/A,FALSE,"신규dep-금형상각후";#N/A,#N/A,FALSE,"신규dep-연구비상각후";#N/A,#N/A,FALSE,"신규dep-기계,공구상각후"}</definedName>
    <definedName name="사양" localSheetId="8" hidden="1">{#N/A,#N/A,FALSE,"신규dep";#N/A,#N/A,FALSE,"신규dep-금형상각후";#N/A,#N/A,FALSE,"신규dep-연구비상각후";#N/A,#N/A,FALSE,"신규dep-기계,공구상각후"}</definedName>
    <definedName name="사양" hidden="1">{#N/A,#N/A,FALSE,"신규dep";#N/A,#N/A,FALSE,"신규dep-금형상각후";#N/A,#N/A,FALSE,"신규dep-연구비상각후";#N/A,#N/A,FALSE,"신규dep-기계,공구상각후"}</definedName>
    <definedName name="새세" localSheetId="2" hidden="1">{#N/A,#N/A,FALSE,"단축1";#N/A,#N/A,FALSE,"단축2";#N/A,#N/A,FALSE,"단축3";#N/A,#N/A,FALSE,"장축";#N/A,#N/A,FALSE,"4WD"}</definedName>
    <definedName name="새세" localSheetId="0" hidden="1">{#N/A,#N/A,FALSE,"단축1";#N/A,#N/A,FALSE,"단축2";#N/A,#N/A,FALSE,"단축3";#N/A,#N/A,FALSE,"장축";#N/A,#N/A,FALSE,"4WD"}</definedName>
    <definedName name="새세" localSheetId="1" hidden="1">{#N/A,#N/A,FALSE,"단축1";#N/A,#N/A,FALSE,"단축2";#N/A,#N/A,FALSE,"단축3";#N/A,#N/A,FALSE,"장축";#N/A,#N/A,FALSE,"4WD"}</definedName>
    <definedName name="새세" localSheetId="8" hidden="1">{#N/A,#N/A,FALSE,"단축1";#N/A,#N/A,FALSE,"단축2";#N/A,#N/A,FALSE,"단축3";#N/A,#N/A,FALSE,"장축";#N/A,#N/A,FALSE,"4WD"}</definedName>
    <definedName name="새세" hidden="1">{#N/A,#N/A,FALSE,"단축1";#N/A,#N/A,FALSE,"단축2";#N/A,#N/A,FALSE,"단축3";#N/A,#N/A,FALSE,"장축";#N/A,#N/A,FALSE,"4WD"}</definedName>
    <definedName name="셀리카" localSheetId="0" hidden="1">#REF!</definedName>
    <definedName name="셀리카" localSheetId="1" hidden="1">#REF!</definedName>
    <definedName name="셀리카" localSheetId="8" hidden="1">#REF!</definedName>
    <definedName name="셀리카" hidden="1">#REF!</definedName>
    <definedName name="소뮨" localSheetId="2" hidden="1">{#N/A,#N/A,FALSE,"단축1";#N/A,#N/A,FALSE,"단축2";#N/A,#N/A,FALSE,"단축3";#N/A,#N/A,FALSE,"장축";#N/A,#N/A,FALSE,"4WD"}</definedName>
    <definedName name="소뮨" localSheetId="0" hidden="1">{#N/A,#N/A,FALSE,"단축1";#N/A,#N/A,FALSE,"단축2";#N/A,#N/A,FALSE,"단축3";#N/A,#N/A,FALSE,"장축";#N/A,#N/A,FALSE,"4WD"}</definedName>
    <definedName name="소뮨" localSheetId="1" hidden="1">{#N/A,#N/A,FALSE,"단축1";#N/A,#N/A,FALSE,"단축2";#N/A,#N/A,FALSE,"단축3";#N/A,#N/A,FALSE,"장축";#N/A,#N/A,FALSE,"4WD"}</definedName>
    <definedName name="소뮨" localSheetId="8" hidden="1">{#N/A,#N/A,FALSE,"단축1";#N/A,#N/A,FALSE,"단축2";#N/A,#N/A,FALSE,"단축3";#N/A,#N/A,FALSE,"장축";#N/A,#N/A,FALSE,"4WD"}</definedName>
    <definedName name="소뮨" hidden="1">{#N/A,#N/A,FALSE,"단축1";#N/A,#N/A,FALSE,"단축2";#N/A,#N/A,FALSE,"단축3";#N/A,#N/A,FALSE,"장축";#N/A,#N/A,FALSE,"4WD"}</definedName>
    <definedName name="소하프로젝트" localSheetId="2" hidden="1">{#N/A,#N/A,FALSE,"단축1";#N/A,#N/A,FALSE,"단축2";#N/A,#N/A,FALSE,"단축3";#N/A,#N/A,FALSE,"장축";#N/A,#N/A,FALSE,"4WD"}</definedName>
    <definedName name="소하프로젝트" localSheetId="0" hidden="1">{#N/A,#N/A,FALSE,"단축1";#N/A,#N/A,FALSE,"단축2";#N/A,#N/A,FALSE,"단축3";#N/A,#N/A,FALSE,"장축";#N/A,#N/A,FALSE,"4WD"}</definedName>
    <definedName name="소하프로젝트" localSheetId="1" hidden="1">{#N/A,#N/A,FALSE,"단축1";#N/A,#N/A,FALSE,"단축2";#N/A,#N/A,FALSE,"단축3";#N/A,#N/A,FALSE,"장축";#N/A,#N/A,FALSE,"4WD"}</definedName>
    <definedName name="소하프로젝트" localSheetId="8" hidden="1">{#N/A,#N/A,FALSE,"단축1";#N/A,#N/A,FALSE,"단축2";#N/A,#N/A,FALSE,"단축3";#N/A,#N/A,FALSE,"장축";#N/A,#N/A,FALSE,"4WD"}</definedName>
    <definedName name="소하프로젝트" hidden="1">{#N/A,#N/A,FALSE,"단축1";#N/A,#N/A,FALSE,"단축2";#N/A,#N/A,FALSE,"단축3";#N/A,#N/A,FALSE,"장축";#N/A,#N/A,FALSE,"4WD"}</definedName>
    <definedName name="쇼바2" localSheetId="2" hidden="1">{#N/A,#N/A,FALSE,"단축1";#N/A,#N/A,FALSE,"단축2";#N/A,#N/A,FALSE,"단축3";#N/A,#N/A,FALSE,"장축";#N/A,#N/A,FALSE,"4WD"}</definedName>
    <definedName name="쇼바2" localSheetId="0" hidden="1">{#N/A,#N/A,FALSE,"단축1";#N/A,#N/A,FALSE,"단축2";#N/A,#N/A,FALSE,"단축3";#N/A,#N/A,FALSE,"장축";#N/A,#N/A,FALSE,"4WD"}</definedName>
    <definedName name="쇼바2" localSheetId="1" hidden="1">{#N/A,#N/A,FALSE,"단축1";#N/A,#N/A,FALSE,"단축2";#N/A,#N/A,FALSE,"단축3";#N/A,#N/A,FALSE,"장축";#N/A,#N/A,FALSE,"4WD"}</definedName>
    <definedName name="쇼바2" localSheetId="8" hidden="1">{#N/A,#N/A,FALSE,"단축1";#N/A,#N/A,FALSE,"단축2";#N/A,#N/A,FALSE,"단축3";#N/A,#N/A,FALSE,"장축";#N/A,#N/A,FALSE,"4WD"}</definedName>
    <definedName name="쇼바2" hidden="1">{#N/A,#N/A,FALSE,"단축1";#N/A,#N/A,FALSE,"단축2";#N/A,#N/A,FALSE,"단축3";#N/A,#N/A,FALSE,"장축";#N/A,#N/A,FALSE,"4WD"}</definedName>
    <definedName name="신기술_신공법" localSheetId="2" hidden="1">{#N/A,#N/A,FALSE,"단축1";#N/A,#N/A,FALSE,"단축2";#N/A,#N/A,FALSE,"단축3";#N/A,#N/A,FALSE,"장축";#N/A,#N/A,FALSE,"4WD"}</definedName>
    <definedName name="신기술_신공법" localSheetId="0" hidden="1">{#N/A,#N/A,FALSE,"단축1";#N/A,#N/A,FALSE,"단축2";#N/A,#N/A,FALSE,"단축3";#N/A,#N/A,FALSE,"장축";#N/A,#N/A,FALSE,"4WD"}</definedName>
    <definedName name="신기술_신공법" localSheetId="1" hidden="1">{#N/A,#N/A,FALSE,"단축1";#N/A,#N/A,FALSE,"단축2";#N/A,#N/A,FALSE,"단축3";#N/A,#N/A,FALSE,"장축";#N/A,#N/A,FALSE,"4WD"}</definedName>
    <definedName name="신기술_신공법" localSheetId="8" hidden="1">{#N/A,#N/A,FALSE,"단축1";#N/A,#N/A,FALSE,"단축2";#N/A,#N/A,FALSE,"단축3";#N/A,#N/A,FALSE,"장축";#N/A,#N/A,FALSE,"4WD"}</definedName>
    <definedName name="신기술_신공법" hidden="1">{#N/A,#N/A,FALSE,"단축1";#N/A,#N/A,FALSE,"단축2";#N/A,#N/A,FALSE,"단축3";#N/A,#N/A,FALSE,"장축";#N/A,#N/A,FALSE,"4WD"}</definedName>
    <definedName name="신차품질일정" localSheetId="2" hidden="1">{#N/A,#N/A,FALSE,"단축1";#N/A,#N/A,FALSE,"단축2";#N/A,#N/A,FALSE,"단축3";#N/A,#N/A,FALSE,"장축";#N/A,#N/A,FALSE,"4WD"}</definedName>
    <definedName name="신차품질일정" localSheetId="0" hidden="1">{#N/A,#N/A,FALSE,"단축1";#N/A,#N/A,FALSE,"단축2";#N/A,#N/A,FALSE,"단축3";#N/A,#N/A,FALSE,"장축";#N/A,#N/A,FALSE,"4WD"}</definedName>
    <definedName name="신차품질일정" localSheetId="1" hidden="1">{#N/A,#N/A,FALSE,"단축1";#N/A,#N/A,FALSE,"단축2";#N/A,#N/A,FALSE,"단축3";#N/A,#N/A,FALSE,"장축";#N/A,#N/A,FALSE,"4WD"}</definedName>
    <definedName name="신차품질일정" localSheetId="8" hidden="1">{#N/A,#N/A,FALSE,"단축1";#N/A,#N/A,FALSE,"단축2";#N/A,#N/A,FALSE,"단축3";#N/A,#N/A,FALSE,"장축";#N/A,#N/A,FALSE,"4WD"}</definedName>
    <definedName name="신차품질일정" hidden="1">{#N/A,#N/A,FALSE,"단축1";#N/A,#N/A,FALSE,"단축2";#N/A,#N/A,FALSE,"단축3";#N/A,#N/A,FALSE,"장축";#N/A,#N/A,FALSE,"4WD"}</definedName>
    <definedName name="실적집계" localSheetId="2" hidden="1">{#N/A,#N/A,FALSE,"단축1";#N/A,#N/A,FALSE,"단축2";#N/A,#N/A,FALSE,"단축3";#N/A,#N/A,FALSE,"장축";#N/A,#N/A,FALSE,"4WD"}</definedName>
    <definedName name="실적집계" localSheetId="0" hidden="1">{#N/A,#N/A,FALSE,"단축1";#N/A,#N/A,FALSE,"단축2";#N/A,#N/A,FALSE,"단축3";#N/A,#N/A,FALSE,"장축";#N/A,#N/A,FALSE,"4WD"}</definedName>
    <definedName name="실적집계" localSheetId="1" hidden="1">{#N/A,#N/A,FALSE,"단축1";#N/A,#N/A,FALSE,"단축2";#N/A,#N/A,FALSE,"단축3";#N/A,#N/A,FALSE,"장축";#N/A,#N/A,FALSE,"4WD"}</definedName>
    <definedName name="실적집계" localSheetId="8" hidden="1">{#N/A,#N/A,FALSE,"단축1";#N/A,#N/A,FALSE,"단축2";#N/A,#N/A,FALSE,"단축3";#N/A,#N/A,FALSE,"장축";#N/A,#N/A,FALSE,"4WD"}</definedName>
    <definedName name="실적집계" hidden="1">{#N/A,#N/A,FALSE,"단축1";#N/A,#N/A,FALSE,"단축2";#N/A,#N/A,FALSE,"단축3";#N/A,#N/A,FALSE,"장축";#N/A,#N/A,FALSE,"4WD"}</definedName>
    <definedName name="ㅇㄹ" localSheetId="2" hidden="1">{#N/A,#N/A,FALSE,"단축1";#N/A,#N/A,FALSE,"단축2";#N/A,#N/A,FALSE,"단축3";#N/A,#N/A,FALSE,"장축";#N/A,#N/A,FALSE,"4WD"}</definedName>
    <definedName name="ㅇㄹ" localSheetId="0" hidden="1">{#N/A,#N/A,FALSE,"단축1";#N/A,#N/A,FALSE,"단축2";#N/A,#N/A,FALSE,"단축3";#N/A,#N/A,FALSE,"장축";#N/A,#N/A,FALSE,"4WD"}</definedName>
    <definedName name="ㅇㄹ" localSheetId="1" hidden="1">{#N/A,#N/A,FALSE,"단축1";#N/A,#N/A,FALSE,"단축2";#N/A,#N/A,FALSE,"단축3";#N/A,#N/A,FALSE,"장축";#N/A,#N/A,FALSE,"4WD"}</definedName>
    <definedName name="ㅇㄹ" localSheetId="8" hidden="1">{#N/A,#N/A,FALSE,"단축1";#N/A,#N/A,FALSE,"단축2";#N/A,#N/A,FALSE,"단축3";#N/A,#N/A,FALSE,"장축";#N/A,#N/A,FALSE,"4WD"}</definedName>
    <definedName name="ㅇㄹ" hidden="1">{#N/A,#N/A,FALSE,"단축1";#N/A,#N/A,FALSE,"단축2";#N/A,#N/A,FALSE,"단축3";#N/A,#N/A,FALSE,"장축";#N/A,#N/A,FALSE,"4WD"}</definedName>
    <definedName name="ㅇㄹㄴ" localSheetId="2" hidden="1">{#N/A,#N/A,FALSE,"단축1";#N/A,#N/A,FALSE,"단축2";#N/A,#N/A,FALSE,"단축3";#N/A,#N/A,FALSE,"장축";#N/A,#N/A,FALSE,"4WD"}</definedName>
    <definedName name="ㅇㄹㄴ" localSheetId="0" hidden="1">{#N/A,#N/A,FALSE,"단축1";#N/A,#N/A,FALSE,"단축2";#N/A,#N/A,FALSE,"단축3";#N/A,#N/A,FALSE,"장축";#N/A,#N/A,FALSE,"4WD"}</definedName>
    <definedName name="ㅇㄹㄴ" localSheetId="1" hidden="1">{#N/A,#N/A,FALSE,"단축1";#N/A,#N/A,FALSE,"단축2";#N/A,#N/A,FALSE,"단축3";#N/A,#N/A,FALSE,"장축";#N/A,#N/A,FALSE,"4WD"}</definedName>
    <definedName name="ㅇㄹㄴ" localSheetId="8" hidden="1">{#N/A,#N/A,FALSE,"단축1";#N/A,#N/A,FALSE,"단축2";#N/A,#N/A,FALSE,"단축3";#N/A,#N/A,FALSE,"장축";#N/A,#N/A,FALSE,"4WD"}</definedName>
    <definedName name="ㅇㄹㄴ" hidden="1">{#N/A,#N/A,FALSE,"단축1";#N/A,#N/A,FALSE,"단축2";#N/A,#N/A,FALSE,"단축3";#N/A,#N/A,FALSE,"장축";#N/A,#N/A,FALSE,"4WD"}</definedName>
    <definedName name="ㅇ롱" localSheetId="2" hidden="1">{#N/A,#N/A,FALSE,"단축1";#N/A,#N/A,FALSE,"단축2";#N/A,#N/A,FALSE,"단축3";#N/A,#N/A,FALSE,"장축";#N/A,#N/A,FALSE,"4WD"}</definedName>
    <definedName name="ㅇ롱" localSheetId="0" hidden="1">{#N/A,#N/A,FALSE,"단축1";#N/A,#N/A,FALSE,"단축2";#N/A,#N/A,FALSE,"단축3";#N/A,#N/A,FALSE,"장축";#N/A,#N/A,FALSE,"4WD"}</definedName>
    <definedName name="ㅇ롱" localSheetId="1" hidden="1">{#N/A,#N/A,FALSE,"단축1";#N/A,#N/A,FALSE,"단축2";#N/A,#N/A,FALSE,"단축3";#N/A,#N/A,FALSE,"장축";#N/A,#N/A,FALSE,"4WD"}</definedName>
    <definedName name="ㅇ롱" localSheetId="8" hidden="1">{#N/A,#N/A,FALSE,"단축1";#N/A,#N/A,FALSE,"단축2";#N/A,#N/A,FALSE,"단축3";#N/A,#N/A,FALSE,"장축";#N/A,#N/A,FALSE,"4WD"}</definedName>
    <definedName name="ㅇ롱" hidden="1">{#N/A,#N/A,FALSE,"단축1";#N/A,#N/A,FALSE,"단축2";#N/A,#N/A,FALSE,"단축3";#N/A,#N/A,FALSE,"장축";#N/A,#N/A,FALSE,"4WD"}</definedName>
    <definedName name="ㅇ류" localSheetId="2" hidden="1">{#N/A,#N/A,FALSE,"단축1";#N/A,#N/A,FALSE,"단축2";#N/A,#N/A,FALSE,"단축3";#N/A,#N/A,FALSE,"장축";#N/A,#N/A,FALSE,"4WD"}</definedName>
    <definedName name="ㅇ류" localSheetId="0" hidden="1">{#N/A,#N/A,FALSE,"단축1";#N/A,#N/A,FALSE,"단축2";#N/A,#N/A,FALSE,"단축3";#N/A,#N/A,FALSE,"장축";#N/A,#N/A,FALSE,"4WD"}</definedName>
    <definedName name="ㅇ류" localSheetId="1" hidden="1">{#N/A,#N/A,FALSE,"단축1";#N/A,#N/A,FALSE,"단축2";#N/A,#N/A,FALSE,"단축3";#N/A,#N/A,FALSE,"장축";#N/A,#N/A,FALSE,"4WD"}</definedName>
    <definedName name="ㅇ류" localSheetId="8" hidden="1">{#N/A,#N/A,FALSE,"단축1";#N/A,#N/A,FALSE,"단축2";#N/A,#N/A,FALSE,"단축3";#N/A,#N/A,FALSE,"장축";#N/A,#N/A,FALSE,"4WD"}</definedName>
    <definedName name="ㅇ류" hidden="1">{#N/A,#N/A,FALSE,"단축1";#N/A,#N/A,FALSE,"단축2";#N/A,#N/A,FALSE,"단축3";#N/A,#N/A,FALSE,"장축";#N/A,#N/A,FALSE,"4WD"}</definedName>
    <definedName name="ㅇ륭" localSheetId="2" hidden="1">{#N/A,#N/A,FALSE,"단축1";#N/A,#N/A,FALSE,"단축2";#N/A,#N/A,FALSE,"단축3";#N/A,#N/A,FALSE,"장축";#N/A,#N/A,FALSE,"4WD"}</definedName>
    <definedName name="ㅇ륭" localSheetId="0" hidden="1">{#N/A,#N/A,FALSE,"단축1";#N/A,#N/A,FALSE,"단축2";#N/A,#N/A,FALSE,"단축3";#N/A,#N/A,FALSE,"장축";#N/A,#N/A,FALSE,"4WD"}</definedName>
    <definedName name="ㅇ륭" localSheetId="1" hidden="1">{#N/A,#N/A,FALSE,"단축1";#N/A,#N/A,FALSE,"단축2";#N/A,#N/A,FALSE,"단축3";#N/A,#N/A,FALSE,"장축";#N/A,#N/A,FALSE,"4WD"}</definedName>
    <definedName name="ㅇ륭" localSheetId="8" hidden="1">{#N/A,#N/A,FALSE,"단축1";#N/A,#N/A,FALSE,"단축2";#N/A,#N/A,FALSE,"단축3";#N/A,#N/A,FALSE,"장축";#N/A,#N/A,FALSE,"4WD"}</definedName>
    <definedName name="ㅇ륭" hidden="1">{#N/A,#N/A,FALSE,"단축1";#N/A,#N/A,FALSE,"단축2";#N/A,#N/A,FALSE,"단축3";#N/A,#N/A,FALSE,"장축";#N/A,#N/A,FALSE,"4WD"}</definedName>
    <definedName name="ㅇㄻㄴㅇ롸ㅣ" localSheetId="2" hidden="1">{#N/A,#N/A,FALSE,"단축1";#N/A,#N/A,FALSE,"단축2";#N/A,#N/A,FALSE,"단축3";#N/A,#N/A,FALSE,"장축";#N/A,#N/A,FALSE,"4WD"}</definedName>
    <definedName name="ㅇㄻㄴㅇ롸ㅣ" localSheetId="0" hidden="1">{#N/A,#N/A,FALSE,"단축1";#N/A,#N/A,FALSE,"단축2";#N/A,#N/A,FALSE,"단축3";#N/A,#N/A,FALSE,"장축";#N/A,#N/A,FALSE,"4WD"}</definedName>
    <definedName name="ㅇㄻㄴㅇ롸ㅣ" localSheetId="1" hidden="1">{#N/A,#N/A,FALSE,"단축1";#N/A,#N/A,FALSE,"단축2";#N/A,#N/A,FALSE,"단축3";#N/A,#N/A,FALSE,"장축";#N/A,#N/A,FALSE,"4WD"}</definedName>
    <definedName name="ㅇㄻㄴㅇ롸ㅣ" localSheetId="8" hidden="1">{#N/A,#N/A,FALSE,"단축1";#N/A,#N/A,FALSE,"단축2";#N/A,#N/A,FALSE,"단축3";#N/A,#N/A,FALSE,"장축";#N/A,#N/A,FALSE,"4WD"}</definedName>
    <definedName name="ㅇㄻㄴㅇ롸ㅣ" hidden="1">{#N/A,#N/A,FALSE,"단축1";#N/A,#N/A,FALSE,"단축2";#N/A,#N/A,FALSE,"단축3";#N/A,#N/A,FALSE,"장축";#N/A,#N/A,FALSE,"4WD"}</definedName>
    <definedName name="ㅇㅀ호" localSheetId="2" hidden="1">{#N/A,#N/A,FALSE,"단축1";#N/A,#N/A,FALSE,"단축2";#N/A,#N/A,FALSE,"단축3";#N/A,#N/A,FALSE,"장축";#N/A,#N/A,FALSE,"4WD"}</definedName>
    <definedName name="ㅇㅀ호" localSheetId="0" hidden="1">{#N/A,#N/A,FALSE,"단축1";#N/A,#N/A,FALSE,"단축2";#N/A,#N/A,FALSE,"단축3";#N/A,#N/A,FALSE,"장축";#N/A,#N/A,FALSE,"4WD"}</definedName>
    <definedName name="ㅇㅀ호" localSheetId="1" hidden="1">{#N/A,#N/A,FALSE,"단축1";#N/A,#N/A,FALSE,"단축2";#N/A,#N/A,FALSE,"단축3";#N/A,#N/A,FALSE,"장축";#N/A,#N/A,FALSE,"4WD"}</definedName>
    <definedName name="ㅇㅀ호" localSheetId="8" hidden="1">{#N/A,#N/A,FALSE,"단축1";#N/A,#N/A,FALSE,"단축2";#N/A,#N/A,FALSE,"단축3";#N/A,#N/A,FALSE,"장축";#N/A,#N/A,FALSE,"4WD"}</definedName>
    <definedName name="ㅇㅀ호" hidden="1">{#N/A,#N/A,FALSE,"단축1";#N/A,#N/A,FALSE,"단축2";#N/A,#N/A,FALSE,"단축3";#N/A,#N/A,FALSE,"장축";#N/A,#N/A,FALSE,"4WD"}</definedName>
    <definedName name="ㅇㅇ" localSheetId="2" hidden="1">{#N/A,#N/A,FALSE,"단축1";#N/A,#N/A,FALSE,"단축2";#N/A,#N/A,FALSE,"단축3";#N/A,#N/A,FALSE,"장축";#N/A,#N/A,FALSE,"4WD"}</definedName>
    <definedName name="ㅇㅇ" localSheetId="0" hidden="1">{#N/A,#N/A,FALSE,"단축1";#N/A,#N/A,FALSE,"단축2";#N/A,#N/A,FALSE,"단축3";#N/A,#N/A,FALSE,"장축";#N/A,#N/A,FALSE,"4WD"}</definedName>
    <definedName name="ㅇㅇ" localSheetId="1" hidden="1">{#N/A,#N/A,FALSE,"단축1";#N/A,#N/A,FALSE,"단축2";#N/A,#N/A,FALSE,"단축3";#N/A,#N/A,FALSE,"장축";#N/A,#N/A,FALSE,"4WD"}</definedName>
    <definedName name="ㅇㅇ" localSheetId="8" hidden="1">{#N/A,#N/A,FALSE,"단축1";#N/A,#N/A,FALSE,"단축2";#N/A,#N/A,FALSE,"단축3";#N/A,#N/A,FALSE,"장축";#N/A,#N/A,FALSE,"4WD"}</definedName>
    <definedName name="ㅇㅇ" hidden="1">{#N/A,#N/A,FALSE,"단축1";#N/A,#N/A,FALSE,"단축2";#N/A,#N/A,FALSE,"단축3";#N/A,#N/A,FALSE,"장축";#N/A,#N/A,FALSE,"4WD"}</definedName>
    <definedName name="ㅇㅇㅇ" localSheetId="2" hidden="1">{#N/A,#N/A,FALSE,"단축1";#N/A,#N/A,FALSE,"단축2";#N/A,#N/A,FALSE,"단축3";#N/A,#N/A,FALSE,"장축";#N/A,#N/A,FALSE,"4WD"}</definedName>
    <definedName name="ㅇㅇㅇ" localSheetId="0" hidden="1">{#N/A,#N/A,FALSE,"단축1";#N/A,#N/A,FALSE,"단축2";#N/A,#N/A,FALSE,"단축3";#N/A,#N/A,FALSE,"장축";#N/A,#N/A,FALSE,"4WD"}</definedName>
    <definedName name="ㅇㅇㅇ" localSheetId="1" hidden="1">{#N/A,#N/A,FALSE,"단축1";#N/A,#N/A,FALSE,"단축2";#N/A,#N/A,FALSE,"단축3";#N/A,#N/A,FALSE,"장축";#N/A,#N/A,FALSE,"4WD"}</definedName>
    <definedName name="ㅇㅇㅇ" localSheetId="8" hidden="1">{#N/A,#N/A,FALSE,"단축1";#N/A,#N/A,FALSE,"단축2";#N/A,#N/A,FALSE,"단축3";#N/A,#N/A,FALSE,"장축";#N/A,#N/A,FALSE,"4WD"}</definedName>
    <definedName name="ㅇㅇㅇ" hidden="1">{#N/A,#N/A,FALSE,"단축1";#N/A,#N/A,FALSE,"단축2";#N/A,#N/A,FALSE,"단축3";#N/A,#N/A,FALSE,"장축";#N/A,#N/A,FALSE,"4WD"}</definedName>
    <definedName name="ㅇㅎㄹ" localSheetId="2" hidden="1">{#N/A,#N/A,FALSE,"단축1";#N/A,#N/A,FALSE,"단축2";#N/A,#N/A,FALSE,"단축3";#N/A,#N/A,FALSE,"장축";#N/A,#N/A,FALSE,"4WD"}</definedName>
    <definedName name="ㅇㅎㄹ" localSheetId="0" hidden="1">{#N/A,#N/A,FALSE,"단축1";#N/A,#N/A,FALSE,"단축2";#N/A,#N/A,FALSE,"단축3";#N/A,#N/A,FALSE,"장축";#N/A,#N/A,FALSE,"4WD"}</definedName>
    <definedName name="ㅇㅎㄹ" localSheetId="1" hidden="1">{#N/A,#N/A,FALSE,"단축1";#N/A,#N/A,FALSE,"단축2";#N/A,#N/A,FALSE,"단축3";#N/A,#N/A,FALSE,"장축";#N/A,#N/A,FALSE,"4WD"}</definedName>
    <definedName name="ㅇㅎㄹ" localSheetId="8" hidden="1">{#N/A,#N/A,FALSE,"단축1";#N/A,#N/A,FALSE,"단축2";#N/A,#N/A,FALSE,"단축3";#N/A,#N/A,FALSE,"장축";#N/A,#N/A,FALSE,"4WD"}</definedName>
    <definedName name="ㅇㅎㄹ" hidden="1">{#N/A,#N/A,FALSE,"단축1";#N/A,#N/A,FALSE,"단축2";#N/A,#N/A,FALSE,"단축3";#N/A,#N/A,FALSE,"장축";#N/A,#N/A,FALSE,"4WD"}</definedName>
    <definedName name="안현모" localSheetId="2" hidden="1">{#N/A,#N/A,FALSE,"단축1";#N/A,#N/A,FALSE,"단축2";#N/A,#N/A,FALSE,"단축3";#N/A,#N/A,FALSE,"장축";#N/A,#N/A,FALSE,"4WD"}</definedName>
    <definedName name="안현모" localSheetId="0" hidden="1">{#N/A,#N/A,FALSE,"단축1";#N/A,#N/A,FALSE,"단축2";#N/A,#N/A,FALSE,"단축3";#N/A,#N/A,FALSE,"장축";#N/A,#N/A,FALSE,"4WD"}</definedName>
    <definedName name="안현모" localSheetId="1" hidden="1">{#N/A,#N/A,FALSE,"단축1";#N/A,#N/A,FALSE,"단축2";#N/A,#N/A,FALSE,"단축3";#N/A,#N/A,FALSE,"장축";#N/A,#N/A,FALSE,"4WD"}</definedName>
    <definedName name="안현모" localSheetId="8" hidden="1">{#N/A,#N/A,FALSE,"단축1";#N/A,#N/A,FALSE,"단축2";#N/A,#N/A,FALSE,"단축3";#N/A,#N/A,FALSE,"장축";#N/A,#N/A,FALSE,"4WD"}</definedName>
    <definedName name="안현모" hidden="1">{#N/A,#N/A,FALSE,"단축1";#N/A,#N/A,FALSE,"단축2";#N/A,#N/A,FALSE,"단축3";#N/A,#N/A,FALSE,"장축";#N/A,#N/A,FALSE,"4WD"}</definedName>
    <definedName name="양식" localSheetId="2" hidden="1">{#N/A,#N/A,FALSE,"단축1";#N/A,#N/A,FALSE,"단축2";#N/A,#N/A,FALSE,"단축3";#N/A,#N/A,FALSE,"장축";#N/A,#N/A,FALSE,"4WD"}</definedName>
    <definedName name="양식" localSheetId="0" hidden="1">{#N/A,#N/A,FALSE,"단축1";#N/A,#N/A,FALSE,"단축2";#N/A,#N/A,FALSE,"단축3";#N/A,#N/A,FALSE,"장축";#N/A,#N/A,FALSE,"4WD"}</definedName>
    <definedName name="양식" localSheetId="1" hidden="1">{#N/A,#N/A,FALSE,"단축1";#N/A,#N/A,FALSE,"단축2";#N/A,#N/A,FALSE,"단축3";#N/A,#N/A,FALSE,"장축";#N/A,#N/A,FALSE,"4WD"}</definedName>
    <definedName name="양식" localSheetId="8" hidden="1">{#N/A,#N/A,FALSE,"단축1";#N/A,#N/A,FALSE,"단축2";#N/A,#N/A,FALSE,"단축3";#N/A,#N/A,FALSE,"장축";#N/A,#N/A,FALSE,"4WD"}</definedName>
    <definedName name="양식" hidden="1">{#N/A,#N/A,FALSE,"단축1";#N/A,#N/A,FALSE,"단축2";#N/A,#N/A,FALSE,"단축3";#N/A,#N/A,FALSE,"장축";#N/A,#N/A,FALSE,"4WD"}</definedName>
    <definedName name="양식1" localSheetId="2" hidden="1">{#N/A,#N/A,FALSE,"단축1";#N/A,#N/A,FALSE,"단축2";#N/A,#N/A,FALSE,"단축3";#N/A,#N/A,FALSE,"장축";#N/A,#N/A,FALSE,"4WD"}</definedName>
    <definedName name="양식1" localSheetId="0" hidden="1">{#N/A,#N/A,FALSE,"단축1";#N/A,#N/A,FALSE,"단축2";#N/A,#N/A,FALSE,"단축3";#N/A,#N/A,FALSE,"장축";#N/A,#N/A,FALSE,"4WD"}</definedName>
    <definedName name="양식1" localSheetId="1" hidden="1">{#N/A,#N/A,FALSE,"단축1";#N/A,#N/A,FALSE,"단축2";#N/A,#N/A,FALSE,"단축3";#N/A,#N/A,FALSE,"장축";#N/A,#N/A,FALSE,"4WD"}</definedName>
    <definedName name="양식1" localSheetId="8" hidden="1">{#N/A,#N/A,FALSE,"단축1";#N/A,#N/A,FALSE,"단축2";#N/A,#N/A,FALSE,"단축3";#N/A,#N/A,FALSE,"장축";#N/A,#N/A,FALSE,"4WD"}</definedName>
    <definedName name="양식1" hidden="1">{#N/A,#N/A,FALSE,"단축1";#N/A,#N/A,FALSE,"단축2";#N/A,#N/A,FALSE,"단축3";#N/A,#N/A,FALSE,"장축";#N/A,#N/A,FALSE,"4WD"}</definedName>
    <definedName name="오" localSheetId="2" hidden="1">{#N/A,#N/A,FALSE,"단축1";#N/A,#N/A,FALSE,"단축2";#N/A,#N/A,FALSE,"단축3";#N/A,#N/A,FALSE,"장축";#N/A,#N/A,FALSE,"4WD"}</definedName>
    <definedName name="오" localSheetId="0" hidden="1">{#N/A,#N/A,FALSE,"단축1";#N/A,#N/A,FALSE,"단축2";#N/A,#N/A,FALSE,"단축3";#N/A,#N/A,FALSE,"장축";#N/A,#N/A,FALSE,"4WD"}</definedName>
    <definedName name="오" localSheetId="1" hidden="1">{#N/A,#N/A,FALSE,"단축1";#N/A,#N/A,FALSE,"단축2";#N/A,#N/A,FALSE,"단축3";#N/A,#N/A,FALSE,"장축";#N/A,#N/A,FALSE,"4WD"}</definedName>
    <definedName name="오" localSheetId="8" hidden="1">{#N/A,#N/A,FALSE,"단축1";#N/A,#N/A,FALSE,"단축2";#N/A,#N/A,FALSE,"단축3";#N/A,#N/A,FALSE,"장축";#N/A,#N/A,FALSE,"4WD"}</definedName>
    <definedName name="오" hidden="1">{#N/A,#N/A,FALSE,"단축1";#N/A,#N/A,FALSE,"단축2";#N/A,#N/A,FALSE,"단축3";#N/A,#N/A,FALSE,"장축";#N/A,#N/A,FALSE,"4WD"}</definedName>
    <definedName name="요약" localSheetId="0" hidden="1">#REF!</definedName>
    <definedName name="요약" localSheetId="1" hidden="1">#REF!</definedName>
    <definedName name="요약" localSheetId="8" hidden="1">#REF!</definedName>
    <definedName name="요약" hidden="1">#REF!</definedName>
    <definedName name="유사차" localSheetId="2" hidden="1">{#N/A,#N/A,FALSE,"신규dep";#N/A,#N/A,FALSE,"신규dep-금형상각후";#N/A,#N/A,FALSE,"신규dep-연구비상각후";#N/A,#N/A,FALSE,"신규dep-기계,공구상각후"}</definedName>
    <definedName name="유사차" localSheetId="0" hidden="1">{#N/A,#N/A,FALSE,"신규dep";#N/A,#N/A,FALSE,"신규dep-금형상각후";#N/A,#N/A,FALSE,"신규dep-연구비상각후";#N/A,#N/A,FALSE,"신규dep-기계,공구상각후"}</definedName>
    <definedName name="유사차" localSheetId="1" hidden="1">{#N/A,#N/A,FALSE,"신규dep";#N/A,#N/A,FALSE,"신규dep-금형상각후";#N/A,#N/A,FALSE,"신규dep-연구비상각후";#N/A,#N/A,FALSE,"신규dep-기계,공구상각후"}</definedName>
    <definedName name="유사차" localSheetId="8" hidden="1">{#N/A,#N/A,FALSE,"신규dep";#N/A,#N/A,FALSE,"신규dep-금형상각후";#N/A,#N/A,FALSE,"신규dep-연구비상각후";#N/A,#N/A,FALSE,"신규dep-기계,공구상각후"}</definedName>
    <definedName name="유사차" hidden="1">{#N/A,#N/A,FALSE,"신규dep";#N/A,#N/A,FALSE,"신규dep-금형상각후";#N/A,#N/A,FALSE,"신규dep-연구비상각후";#N/A,#N/A,FALSE,"신규dep-기계,공구상각후"}</definedName>
    <definedName name="이혁준" localSheetId="2" hidden="1">{#N/A,#N/A,FALSE,"단축1";#N/A,#N/A,FALSE,"단축2";#N/A,#N/A,FALSE,"단축3";#N/A,#N/A,FALSE,"장축";#N/A,#N/A,FALSE,"4WD"}</definedName>
    <definedName name="이혁준" localSheetId="0" hidden="1">{#N/A,#N/A,FALSE,"단축1";#N/A,#N/A,FALSE,"단축2";#N/A,#N/A,FALSE,"단축3";#N/A,#N/A,FALSE,"장축";#N/A,#N/A,FALSE,"4WD"}</definedName>
    <definedName name="이혁준" localSheetId="1" hidden="1">{#N/A,#N/A,FALSE,"단축1";#N/A,#N/A,FALSE,"단축2";#N/A,#N/A,FALSE,"단축3";#N/A,#N/A,FALSE,"장축";#N/A,#N/A,FALSE,"4WD"}</definedName>
    <definedName name="이혁준" localSheetId="8" hidden="1">{#N/A,#N/A,FALSE,"단축1";#N/A,#N/A,FALSE,"단축2";#N/A,#N/A,FALSE,"단축3";#N/A,#N/A,FALSE,"장축";#N/A,#N/A,FALSE,"4WD"}</definedName>
    <definedName name="이혁준" hidden="1">{#N/A,#N/A,FALSE,"단축1";#N/A,#N/A,FALSE,"단축2";#N/A,#N/A,FALSE,"단축3";#N/A,#N/A,FALSE,"장축";#N/A,#N/A,FALSE,"4WD"}</definedName>
    <definedName name="ㅈㄴㄴ" localSheetId="2" hidden="1">{#N/A,#N/A,FALSE,"단축1";#N/A,#N/A,FALSE,"단축2";#N/A,#N/A,FALSE,"단축3";#N/A,#N/A,FALSE,"장축";#N/A,#N/A,FALSE,"4WD"}</definedName>
    <definedName name="ㅈㄴㄴ" localSheetId="0" hidden="1">{#N/A,#N/A,FALSE,"단축1";#N/A,#N/A,FALSE,"단축2";#N/A,#N/A,FALSE,"단축3";#N/A,#N/A,FALSE,"장축";#N/A,#N/A,FALSE,"4WD"}</definedName>
    <definedName name="ㅈㄴㄴ" localSheetId="1" hidden="1">{#N/A,#N/A,FALSE,"단축1";#N/A,#N/A,FALSE,"단축2";#N/A,#N/A,FALSE,"단축3";#N/A,#N/A,FALSE,"장축";#N/A,#N/A,FALSE,"4WD"}</definedName>
    <definedName name="ㅈㄴㄴ" localSheetId="8" hidden="1">{#N/A,#N/A,FALSE,"단축1";#N/A,#N/A,FALSE,"단축2";#N/A,#N/A,FALSE,"단축3";#N/A,#N/A,FALSE,"장축";#N/A,#N/A,FALSE,"4WD"}</definedName>
    <definedName name="ㅈㄴㄴ" hidden="1">{#N/A,#N/A,FALSE,"단축1";#N/A,#N/A,FALSE,"단축2";#N/A,#N/A,FALSE,"단축3";#N/A,#N/A,FALSE,"장축";#N/A,#N/A,FALSE,"4WD"}</definedName>
    <definedName name="ㅈㄹ" localSheetId="2" hidden="1">{#N/A,#N/A,FALSE,"단축1";#N/A,#N/A,FALSE,"단축2";#N/A,#N/A,FALSE,"단축3";#N/A,#N/A,FALSE,"장축";#N/A,#N/A,FALSE,"4WD"}</definedName>
    <definedName name="ㅈㄹ" localSheetId="0" hidden="1">{#N/A,#N/A,FALSE,"단축1";#N/A,#N/A,FALSE,"단축2";#N/A,#N/A,FALSE,"단축3";#N/A,#N/A,FALSE,"장축";#N/A,#N/A,FALSE,"4WD"}</definedName>
    <definedName name="ㅈㄹ" localSheetId="1" hidden="1">{#N/A,#N/A,FALSE,"단축1";#N/A,#N/A,FALSE,"단축2";#N/A,#N/A,FALSE,"단축3";#N/A,#N/A,FALSE,"장축";#N/A,#N/A,FALSE,"4WD"}</definedName>
    <definedName name="ㅈㄹ" localSheetId="8" hidden="1">{#N/A,#N/A,FALSE,"단축1";#N/A,#N/A,FALSE,"단축2";#N/A,#N/A,FALSE,"단축3";#N/A,#N/A,FALSE,"장축";#N/A,#N/A,FALSE,"4WD"}</definedName>
    <definedName name="ㅈㄹ" hidden="1">{#N/A,#N/A,FALSE,"단축1";#N/A,#N/A,FALSE,"단축2";#N/A,#N/A,FALSE,"단축3";#N/A,#N/A,FALSE,"장축";#N/A,#N/A,FALSE,"4WD"}</definedName>
    <definedName name="ㅈㅈㅂㅈㄷ" localSheetId="2" hidden="1">{#N/A,#N/A,FALSE,"단축1";#N/A,#N/A,FALSE,"단축2";#N/A,#N/A,FALSE,"단축3";#N/A,#N/A,FALSE,"장축";#N/A,#N/A,FALSE,"4WD"}</definedName>
    <definedName name="ㅈㅈㅂㅈㄷ" localSheetId="0" hidden="1">{#N/A,#N/A,FALSE,"단축1";#N/A,#N/A,FALSE,"단축2";#N/A,#N/A,FALSE,"단축3";#N/A,#N/A,FALSE,"장축";#N/A,#N/A,FALSE,"4WD"}</definedName>
    <definedName name="ㅈㅈㅂㅈㄷ" localSheetId="1" hidden="1">{#N/A,#N/A,FALSE,"단축1";#N/A,#N/A,FALSE,"단축2";#N/A,#N/A,FALSE,"단축3";#N/A,#N/A,FALSE,"장축";#N/A,#N/A,FALSE,"4WD"}</definedName>
    <definedName name="ㅈㅈㅂㅈㄷ" localSheetId="8" hidden="1">{#N/A,#N/A,FALSE,"단축1";#N/A,#N/A,FALSE,"단축2";#N/A,#N/A,FALSE,"단축3";#N/A,#N/A,FALSE,"장축";#N/A,#N/A,FALSE,"4WD"}</definedName>
    <definedName name="ㅈㅈㅂㅈㄷ" hidden="1">{#N/A,#N/A,FALSE,"단축1";#N/A,#N/A,FALSE,"단축2";#N/A,#N/A,FALSE,"단축3";#N/A,#N/A,FALSE,"장축";#N/A,#N/A,FALSE,"4WD"}</definedName>
    <definedName name="전체1" localSheetId="2" hidden="1">{#N/A,#N/A,FALSE,"단축1";#N/A,#N/A,FALSE,"단축2";#N/A,#N/A,FALSE,"단축3";#N/A,#N/A,FALSE,"장축";#N/A,#N/A,FALSE,"4WD"}</definedName>
    <definedName name="전체1" localSheetId="0" hidden="1">{#N/A,#N/A,FALSE,"단축1";#N/A,#N/A,FALSE,"단축2";#N/A,#N/A,FALSE,"단축3";#N/A,#N/A,FALSE,"장축";#N/A,#N/A,FALSE,"4WD"}</definedName>
    <definedName name="전체1" localSheetId="1" hidden="1">{#N/A,#N/A,FALSE,"단축1";#N/A,#N/A,FALSE,"단축2";#N/A,#N/A,FALSE,"단축3";#N/A,#N/A,FALSE,"장축";#N/A,#N/A,FALSE,"4WD"}</definedName>
    <definedName name="전체1" localSheetId="8" hidden="1">{#N/A,#N/A,FALSE,"단축1";#N/A,#N/A,FALSE,"단축2";#N/A,#N/A,FALSE,"단축3";#N/A,#N/A,FALSE,"장축";#N/A,#N/A,FALSE,"4WD"}</definedName>
    <definedName name="전체1" hidden="1">{#N/A,#N/A,FALSE,"단축1";#N/A,#N/A,FALSE,"단축2";#N/A,#N/A,FALSE,"단축3";#N/A,#N/A,FALSE,"장축";#N/A,#N/A,FALSE,"4WD"}</definedName>
    <definedName name="전체2" localSheetId="2" hidden="1">{#N/A,#N/A,FALSE,"단축1";#N/A,#N/A,FALSE,"단축2";#N/A,#N/A,FALSE,"단축3";#N/A,#N/A,FALSE,"장축";#N/A,#N/A,FALSE,"4WD"}</definedName>
    <definedName name="전체2" localSheetId="0" hidden="1">{#N/A,#N/A,FALSE,"단축1";#N/A,#N/A,FALSE,"단축2";#N/A,#N/A,FALSE,"단축3";#N/A,#N/A,FALSE,"장축";#N/A,#N/A,FALSE,"4WD"}</definedName>
    <definedName name="전체2" localSheetId="1" hidden="1">{#N/A,#N/A,FALSE,"단축1";#N/A,#N/A,FALSE,"단축2";#N/A,#N/A,FALSE,"단축3";#N/A,#N/A,FALSE,"장축";#N/A,#N/A,FALSE,"4WD"}</definedName>
    <definedName name="전체2" localSheetId="8" hidden="1">{#N/A,#N/A,FALSE,"단축1";#N/A,#N/A,FALSE,"단축2";#N/A,#N/A,FALSE,"단축3";#N/A,#N/A,FALSE,"장축";#N/A,#N/A,FALSE,"4WD"}</definedName>
    <definedName name="전체2" hidden="1">{#N/A,#N/A,FALSE,"단축1";#N/A,#N/A,FALSE,"단축2";#N/A,#N/A,FALSE,"단축3";#N/A,#N/A,FALSE,"장축";#N/A,#N/A,FALSE,"4WD"}</definedName>
    <definedName name="전체현황" localSheetId="2" hidden="1">{#N/A,#N/A,FALSE,"단축1";#N/A,#N/A,FALSE,"단축2";#N/A,#N/A,FALSE,"단축3";#N/A,#N/A,FALSE,"장축";#N/A,#N/A,FALSE,"4WD"}</definedName>
    <definedName name="전체현황" localSheetId="0" hidden="1">{#N/A,#N/A,FALSE,"단축1";#N/A,#N/A,FALSE,"단축2";#N/A,#N/A,FALSE,"단축3";#N/A,#N/A,FALSE,"장축";#N/A,#N/A,FALSE,"4WD"}</definedName>
    <definedName name="전체현황" localSheetId="1" hidden="1">{#N/A,#N/A,FALSE,"단축1";#N/A,#N/A,FALSE,"단축2";#N/A,#N/A,FALSE,"단축3";#N/A,#N/A,FALSE,"장축";#N/A,#N/A,FALSE,"4WD"}</definedName>
    <definedName name="전체현황" localSheetId="8" hidden="1">{#N/A,#N/A,FALSE,"단축1";#N/A,#N/A,FALSE,"단축2";#N/A,#N/A,FALSE,"단축3";#N/A,#N/A,FALSE,"장축";#N/A,#N/A,FALSE,"4WD"}</definedName>
    <definedName name="전체현황" hidden="1">{#N/A,#N/A,FALSE,"단축1";#N/A,#N/A,FALSE,"단축2";#N/A,#N/A,FALSE,"단축3";#N/A,#N/A,FALSE,"장축";#N/A,#N/A,FALSE,"4WD"}</definedName>
    <definedName name="정" localSheetId="2" hidden="1">{#N/A,#N/A,FALSE,"단축1";#N/A,#N/A,FALSE,"단축2";#N/A,#N/A,FALSE,"단축3";#N/A,#N/A,FALSE,"장축";#N/A,#N/A,FALSE,"4WD"}</definedName>
    <definedName name="정" localSheetId="0" hidden="1">{#N/A,#N/A,FALSE,"단축1";#N/A,#N/A,FALSE,"단축2";#N/A,#N/A,FALSE,"단축3";#N/A,#N/A,FALSE,"장축";#N/A,#N/A,FALSE,"4WD"}</definedName>
    <definedName name="정" localSheetId="1" hidden="1">{#N/A,#N/A,FALSE,"단축1";#N/A,#N/A,FALSE,"단축2";#N/A,#N/A,FALSE,"단축3";#N/A,#N/A,FALSE,"장축";#N/A,#N/A,FALSE,"4WD"}</definedName>
    <definedName name="정" localSheetId="8" hidden="1">{#N/A,#N/A,FALSE,"단축1";#N/A,#N/A,FALSE,"단축2";#N/A,#N/A,FALSE,"단축3";#N/A,#N/A,FALSE,"장축";#N/A,#N/A,FALSE,"4WD"}</definedName>
    <definedName name="정" hidden="1">{#N/A,#N/A,FALSE,"단축1";#N/A,#N/A,FALSE,"단축2";#N/A,#N/A,FALSE,"단축3";#N/A,#N/A,FALSE,"장축";#N/A,#N/A,FALSE,"4WD"}</definedName>
    <definedName name="주요제원" localSheetId="2" hidden="1">{#N/A,#N/A,FALSE,"단축1";#N/A,#N/A,FALSE,"단축2";#N/A,#N/A,FALSE,"단축3";#N/A,#N/A,FALSE,"장축";#N/A,#N/A,FALSE,"4WD"}</definedName>
    <definedName name="주요제원" localSheetId="0" hidden="1">{#N/A,#N/A,FALSE,"단축1";#N/A,#N/A,FALSE,"단축2";#N/A,#N/A,FALSE,"단축3";#N/A,#N/A,FALSE,"장축";#N/A,#N/A,FALSE,"4WD"}</definedName>
    <definedName name="주요제원" localSheetId="1" hidden="1">{#N/A,#N/A,FALSE,"단축1";#N/A,#N/A,FALSE,"단축2";#N/A,#N/A,FALSE,"단축3";#N/A,#N/A,FALSE,"장축";#N/A,#N/A,FALSE,"4WD"}</definedName>
    <definedName name="주요제원" localSheetId="8" hidden="1">{#N/A,#N/A,FALSE,"단축1";#N/A,#N/A,FALSE,"단축2";#N/A,#N/A,FALSE,"단축3";#N/A,#N/A,FALSE,"장축";#N/A,#N/A,FALSE,"4WD"}</definedName>
    <definedName name="주요제원" hidden="1">{#N/A,#N/A,FALSE,"단축1";#N/A,#N/A,FALSE,"단축2";#N/A,#N/A,FALSE,"단축3";#N/A,#N/A,FALSE,"장축";#N/A,#N/A,FALSE,"4WD"}</definedName>
    <definedName name="중앙" localSheetId="2" hidden="1">{#N/A,#N/A,FALSE,"단축1";#N/A,#N/A,FALSE,"단축2";#N/A,#N/A,FALSE,"단축3";#N/A,#N/A,FALSE,"장축";#N/A,#N/A,FALSE,"4WD"}</definedName>
    <definedName name="중앙" localSheetId="0" hidden="1">{#N/A,#N/A,FALSE,"단축1";#N/A,#N/A,FALSE,"단축2";#N/A,#N/A,FALSE,"단축3";#N/A,#N/A,FALSE,"장축";#N/A,#N/A,FALSE,"4WD"}</definedName>
    <definedName name="중앙" localSheetId="1" hidden="1">{#N/A,#N/A,FALSE,"단축1";#N/A,#N/A,FALSE,"단축2";#N/A,#N/A,FALSE,"단축3";#N/A,#N/A,FALSE,"장축";#N/A,#N/A,FALSE,"4WD"}</definedName>
    <definedName name="중앙" localSheetId="8" hidden="1">{#N/A,#N/A,FALSE,"단축1";#N/A,#N/A,FALSE,"단축2";#N/A,#N/A,FALSE,"단축3";#N/A,#N/A,FALSE,"장축";#N/A,#N/A,FALSE,"4WD"}</definedName>
    <definedName name="중앙" hidden="1">{#N/A,#N/A,FALSE,"단축1";#N/A,#N/A,FALSE,"단축2";#N/A,#N/A,FALSE,"단축3";#N/A,#N/A,FALSE,"장축";#N/A,#N/A,FALSE,"4WD"}</definedName>
    <definedName name="지호" localSheetId="2" hidden="1">{#N/A,#N/A,FALSE,"단축1";#N/A,#N/A,FALSE,"단축2";#N/A,#N/A,FALSE,"단축3";#N/A,#N/A,FALSE,"장축";#N/A,#N/A,FALSE,"4WD"}</definedName>
    <definedName name="지호" localSheetId="0" hidden="1">{#N/A,#N/A,FALSE,"단축1";#N/A,#N/A,FALSE,"단축2";#N/A,#N/A,FALSE,"단축3";#N/A,#N/A,FALSE,"장축";#N/A,#N/A,FALSE,"4WD"}</definedName>
    <definedName name="지호" localSheetId="1" hidden="1">{#N/A,#N/A,FALSE,"단축1";#N/A,#N/A,FALSE,"단축2";#N/A,#N/A,FALSE,"단축3";#N/A,#N/A,FALSE,"장축";#N/A,#N/A,FALSE,"4WD"}</definedName>
    <definedName name="지호" localSheetId="8" hidden="1">{#N/A,#N/A,FALSE,"단축1";#N/A,#N/A,FALSE,"단축2";#N/A,#N/A,FALSE,"단축3";#N/A,#N/A,FALSE,"장축";#N/A,#N/A,FALSE,"4WD"}</definedName>
    <definedName name="지호" hidden="1">{#N/A,#N/A,FALSE,"단축1";#N/A,#N/A,FALSE,"단축2";#N/A,#N/A,FALSE,"단축3";#N/A,#N/A,FALSE,"장축";#N/A,#N/A,FALSE,"4WD"}</definedName>
    <definedName name="ㅋㅇㅍ" localSheetId="2" hidden="1">{#N/A,#N/A,FALSE,"단축1";#N/A,#N/A,FALSE,"단축2";#N/A,#N/A,FALSE,"단축3";#N/A,#N/A,FALSE,"장축";#N/A,#N/A,FALSE,"4WD"}</definedName>
    <definedName name="ㅋㅇㅍ" localSheetId="0" hidden="1">{#N/A,#N/A,FALSE,"단축1";#N/A,#N/A,FALSE,"단축2";#N/A,#N/A,FALSE,"단축3";#N/A,#N/A,FALSE,"장축";#N/A,#N/A,FALSE,"4WD"}</definedName>
    <definedName name="ㅋㅇㅍ" localSheetId="1" hidden="1">{#N/A,#N/A,FALSE,"단축1";#N/A,#N/A,FALSE,"단축2";#N/A,#N/A,FALSE,"단축3";#N/A,#N/A,FALSE,"장축";#N/A,#N/A,FALSE,"4WD"}</definedName>
    <definedName name="ㅋㅇㅍ" localSheetId="8" hidden="1">{#N/A,#N/A,FALSE,"단축1";#N/A,#N/A,FALSE,"단축2";#N/A,#N/A,FALSE,"단축3";#N/A,#N/A,FALSE,"장축";#N/A,#N/A,FALSE,"4WD"}</definedName>
    <definedName name="ㅋㅇㅍ" hidden="1">{#N/A,#N/A,FALSE,"단축1";#N/A,#N/A,FALSE,"단축2";#N/A,#N/A,FALSE,"단축3";#N/A,#N/A,FALSE,"장축";#N/A,#N/A,FALSE,"4WD"}</definedName>
    <definedName name="크랑" localSheetId="2" hidden="1">{#N/A,#N/A,FALSE,"단축1";#N/A,#N/A,FALSE,"단축2";#N/A,#N/A,FALSE,"단축3";#N/A,#N/A,FALSE,"장축";#N/A,#N/A,FALSE,"4WD"}</definedName>
    <definedName name="크랑" localSheetId="0" hidden="1">{#N/A,#N/A,FALSE,"단축1";#N/A,#N/A,FALSE,"단축2";#N/A,#N/A,FALSE,"단축3";#N/A,#N/A,FALSE,"장축";#N/A,#N/A,FALSE,"4WD"}</definedName>
    <definedName name="크랑" localSheetId="1" hidden="1">{#N/A,#N/A,FALSE,"단축1";#N/A,#N/A,FALSE,"단축2";#N/A,#N/A,FALSE,"단축3";#N/A,#N/A,FALSE,"장축";#N/A,#N/A,FALSE,"4WD"}</definedName>
    <definedName name="크랑" localSheetId="8" hidden="1">{#N/A,#N/A,FALSE,"단축1";#N/A,#N/A,FALSE,"단축2";#N/A,#N/A,FALSE,"단축3";#N/A,#N/A,FALSE,"장축";#N/A,#N/A,FALSE,"4WD"}</definedName>
    <definedName name="크랑" hidden="1">{#N/A,#N/A,FALSE,"단축1";#N/A,#N/A,FALSE,"단축2";#N/A,#N/A,FALSE,"단축3";#N/A,#N/A,FALSE,"장축";#N/A,#N/A,FALSE,"4WD"}</definedName>
    <definedName name="통합1장" localSheetId="2" hidden="1">{#N/A,#N/A,FALSE,"단축1";#N/A,#N/A,FALSE,"단축2";#N/A,#N/A,FALSE,"단축3";#N/A,#N/A,FALSE,"장축";#N/A,#N/A,FALSE,"4WD"}</definedName>
    <definedName name="통합1장" localSheetId="0" hidden="1">{#N/A,#N/A,FALSE,"단축1";#N/A,#N/A,FALSE,"단축2";#N/A,#N/A,FALSE,"단축3";#N/A,#N/A,FALSE,"장축";#N/A,#N/A,FALSE,"4WD"}</definedName>
    <definedName name="통합1장" localSheetId="1" hidden="1">{#N/A,#N/A,FALSE,"단축1";#N/A,#N/A,FALSE,"단축2";#N/A,#N/A,FALSE,"단축3";#N/A,#N/A,FALSE,"장축";#N/A,#N/A,FALSE,"4WD"}</definedName>
    <definedName name="통합1장" localSheetId="8" hidden="1">{#N/A,#N/A,FALSE,"단축1";#N/A,#N/A,FALSE,"단축2";#N/A,#N/A,FALSE,"단축3";#N/A,#N/A,FALSE,"장축";#N/A,#N/A,FALSE,"4WD"}</definedName>
    <definedName name="통합1장" hidden="1">{#N/A,#N/A,FALSE,"단축1";#N/A,#N/A,FALSE,"단축2";#N/A,#N/A,FALSE,"단축3";#N/A,#N/A,FALSE,"장축";#N/A,#N/A,FALSE,"4WD"}</definedName>
    <definedName name="투자비000" localSheetId="2" hidden="1">{#N/A,#N/A,FALSE,"단축1";#N/A,#N/A,FALSE,"단축2";#N/A,#N/A,FALSE,"단축3";#N/A,#N/A,FALSE,"장축";#N/A,#N/A,FALSE,"4WD"}</definedName>
    <definedName name="투자비000" localSheetId="0" hidden="1">{#N/A,#N/A,FALSE,"단축1";#N/A,#N/A,FALSE,"단축2";#N/A,#N/A,FALSE,"단축3";#N/A,#N/A,FALSE,"장축";#N/A,#N/A,FALSE,"4WD"}</definedName>
    <definedName name="투자비000" localSheetId="1" hidden="1">{#N/A,#N/A,FALSE,"단축1";#N/A,#N/A,FALSE,"단축2";#N/A,#N/A,FALSE,"단축3";#N/A,#N/A,FALSE,"장축";#N/A,#N/A,FALSE,"4WD"}</definedName>
    <definedName name="투자비000" localSheetId="8" hidden="1">{#N/A,#N/A,FALSE,"단축1";#N/A,#N/A,FALSE,"단축2";#N/A,#N/A,FALSE,"단축3";#N/A,#N/A,FALSE,"장축";#N/A,#N/A,FALSE,"4WD"}</definedName>
    <definedName name="투자비000" hidden="1">{#N/A,#N/A,FALSE,"단축1";#N/A,#N/A,FALSE,"단축2";#N/A,#N/A,FALSE,"단축3";#N/A,#N/A,FALSE,"장축";#N/A,#N/A,FALSE,"4WD"}</definedName>
    <definedName name="투자비실적" localSheetId="2" hidden="1">{#N/A,#N/A,FALSE,"단축1";#N/A,#N/A,FALSE,"단축2";#N/A,#N/A,FALSE,"단축3";#N/A,#N/A,FALSE,"장축";#N/A,#N/A,FALSE,"4WD"}</definedName>
    <definedName name="투자비실적" localSheetId="0" hidden="1">{#N/A,#N/A,FALSE,"단축1";#N/A,#N/A,FALSE,"단축2";#N/A,#N/A,FALSE,"단축3";#N/A,#N/A,FALSE,"장축";#N/A,#N/A,FALSE,"4WD"}</definedName>
    <definedName name="투자비실적" localSheetId="1" hidden="1">{#N/A,#N/A,FALSE,"단축1";#N/A,#N/A,FALSE,"단축2";#N/A,#N/A,FALSE,"단축3";#N/A,#N/A,FALSE,"장축";#N/A,#N/A,FALSE,"4WD"}</definedName>
    <definedName name="투자비실적" localSheetId="8" hidden="1">{#N/A,#N/A,FALSE,"단축1";#N/A,#N/A,FALSE,"단축2";#N/A,#N/A,FALSE,"단축3";#N/A,#N/A,FALSE,"장축";#N/A,#N/A,FALSE,"4WD"}</definedName>
    <definedName name="투자비실적" hidden="1">{#N/A,#N/A,FALSE,"단축1";#N/A,#N/A,FALSE,"단축2";#N/A,#N/A,FALSE,"단축3";#N/A,#N/A,FALSE,"장축";#N/A,#N/A,FALSE,"4WD"}</definedName>
    <definedName name="표지1" localSheetId="2" hidden="1">{#N/A,#N/A,FALSE,"단축1";#N/A,#N/A,FALSE,"단축2";#N/A,#N/A,FALSE,"단축3";#N/A,#N/A,FALSE,"장축";#N/A,#N/A,FALSE,"4WD"}</definedName>
    <definedName name="표지1" localSheetId="0" hidden="1">{#N/A,#N/A,FALSE,"단축1";#N/A,#N/A,FALSE,"단축2";#N/A,#N/A,FALSE,"단축3";#N/A,#N/A,FALSE,"장축";#N/A,#N/A,FALSE,"4WD"}</definedName>
    <definedName name="표지1" localSheetId="1" hidden="1">{#N/A,#N/A,FALSE,"단축1";#N/A,#N/A,FALSE,"단축2";#N/A,#N/A,FALSE,"단축3";#N/A,#N/A,FALSE,"장축";#N/A,#N/A,FALSE,"4WD"}</definedName>
    <definedName name="표지1" localSheetId="8" hidden="1">{#N/A,#N/A,FALSE,"단축1";#N/A,#N/A,FALSE,"단축2";#N/A,#N/A,FALSE,"단축3";#N/A,#N/A,FALSE,"장축";#N/A,#N/A,FALSE,"4WD"}</definedName>
    <definedName name="표지1" hidden="1">{#N/A,#N/A,FALSE,"단축1";#N/A,#N/A,FALSE,"단축2";#N/A,#N/A,FALSE,"단축3";#N/A,#N/A,FALSE,"장축";#N/A,#N/A,FALSE,"4WD"}</definedName>
    <definedName name="품확" localSheetId="2" hidden="1">{#N/A,#N/A,FALSE,"단축1";#N/A,#N/A,FALSE,"단축2";#N/A,#N/A,FALSE,"단축3";#N/A,#N/A,FALSE,"장축";#N/A,#N/A,FALSE,"4WD"}</definedName>
    <definedName name="품확" localSheetId="0" hidden="1">{#N/A,#N/A,FALSE,"단축1";#N/A,#N/A,FALSE,"단축2";#N/A,#N/A,FALSE,"단축3";#N/A,#N/A,FALSE,"장축";#N/A,#N/A,FALSE,"4WD"}</definedName>
    <definedName name="품확" localSheetId="1" hidden="1">{#N/A,#N/A,FALSE,"단축1";#N/A,#N/A,FALSE,"단축2";#N/A,#N/A,FALSE,"단축3";#N/A,#N/A,FALSE,"장축";#N/A,#N/A,FALSE,"4WD"}</definedName>
    <definedName name="품확" localSheetId="8" hidden="1">{#N/A,#N/A,FALSE,"단축1";#N/A,#N/A,FALSE,"단축2";#N/A,#N/A,FALSE,"단축3";#N/A,#N/A,FALSE,"장축";#N/A,#N/A,FALSE,"4WD"}</definedName>
    <definedName name="품확" hidden="1">{#N/A,#N/A,FALSE,"단축1";#N/A,#N/A,FALSE,"단축2";#N/A,#N/A,FALSE,"단축3";#N/A,#N/A,FALSE,"장축";#N/A,#N/A,FALSE,"4WD"}</definedName>
    <definedName name="프렌지" localSheetId="2" hidden="1">{#N/A,#N/A,FALSE,"단축1";#N/A,#N/A,FALSE,"단축2";#N/A,#N/A,FALSE,"단축3";#N/A,#N/A,FALSE,"장축";#N/A,#N/A,FALSE,"4WD"}</definedName>
    <definedName name="프렌지" localSheetId="0" hidden="1">{#N/A,#N/A,FALSE,"단축1";#N/A,#N/A,FALSE,"단축2";#N/A,#N/A,FALSE,"단축3";#N/A,#N/A,FALSE,"장축";#N/A,#N/A,FALSE,"4WD"}</definedName>
    <definedName name="프렌지" localSheetId="1" hidden="1">{#N/A,#N/A,FALSE,"단축1";#N/A,#N/A,FALSE,"단축2";#N/A,#N/A,FALSE,"단축3";#N/A,#N/A,FALSE,"장축";#N/A,#N/A,FALSE,"4WD"}</definedName>
    <definedName name="프렌지" localSheetId="8" hidden="1">{#N/A,#N/A,FALSE,"단축1";#N/A,#N/A,FALSE,"단축2";#N/A,#N/A,FALSE,"단축3";#N/A,#N/A,FALSE,"장축";#N/A,#N/A,FALSE,"4WD"}</definedName>
    <definedName name="프렌지" hidden="1">{#N/A,#N/A,FALSE,"단축1";#N/A,#N/A,FALSE,"단축2";#N/A,#N/A,FALSE,"단축3";#N/A,#N/A,FALSE,"장축";#N/A,#N/A,FALSE,"4WD"}</definedName>
    <definedName name="ㅎ호ㅓㅓㅗ" localSheetId="2" hidden="1">{#N/A,#N/A,FALSE,"단축1";#N/A,#N/A,FALSE,"단축2";#N/A,#N/A,FALSE,"단축3";#N/A,#N/A,FALSE,"장축";#N/A,#N/A,FALSE,"4WD"}</definedName>
    <definedName name="ㅎ호ㅓㅓㅗ" localSheetId="0" hidden="1">{#N/A,#N/A,FALSE,"단축1";#N/A,#N/A,FALSE,"단축2";#N/A,#N/A,FALSE,"단축3";#N/A,#N/A,FALSE,"장축";#N/A,#N/A,FALSE,"4WD"}</definedName>
    <definedName name="ㅎ호ㅓㅓㅗ" localSheetId="1" hidden="1">{#N/A,#N/A,FALSE,"단축1";#N/A,#N/A,FALSE,"단축2";#N/A,#N/A,FALSE,"단축3";#N/A,#N/A,FALSE,"장축";#N/A,#N/A,FALSE,"4WD"}</definedName>
    <definedName name="ㅎ호ㅓㅓㅗ" localSheetId="8" hidden="1">{#N/A,#N/A,FALSE,"단축1";#N/A,#N/A,FALSE,"단축2";#N/A,#N/A,FALSE,"단축3";#N/A,#N/A,FALSE,"장축";#N/A,#N/A,FALSE,"4WD"}</definedName>
    <definedName name="ㅎ호ㅓㅓㅗ" hidden="1">{#N/A,#N/A,FALSE,"단축1";#N/A,#N/A,FALSE,"단축2";#N/A,#N/A,FALSE,"단축3";#N/A,#N/A,FALSE,"장축";#N/A,#N/A,FALSE,"4WD"}</definedName>
    <definedName name="한국" localSheetId="2" hidden="1">{#N/A,#N/A,FALSE,"단축1";#N/A,#N/A,FALSE,"단축2";#N/A,#N/A,FALSE,"단축3";#N/A,#N/A,FALSE,"장축";#N/A,#N/A,FALSE,"4WD"}</definedName>
    <definedName name="한국" localSheetId="0" hidden="1">{#N/A,#N/A,FALSE,"단축1";#N/A,#N/A,FALSE,"단축2";#N/A,#N/A,FALSE,"단축3";#N/A,#N/A,FALSE,"장축";#N/A,#N/A,FALSE,"4WD"}</definedName>
    <definedName name="한국" localSheetId="1" hidden="1">{#N/A,#N/A,FALSE,"단축1";#N/A,#N/A,FALSE,"단축2";#N/A,#N/A,FALSE,"단축3";#N/A,#N/A,FALSE,"장축";#N/A,#N/A,FALSE,"4WD"}</definedName>
    <definedName name="한국" localSheetId="8" hidden="1">{#N/A,#N/A,FALSE,"단축1";#N/A,#N/A,FALSE,"단축2";#N/A,#N/A,FALSE,"단축3";#N/A,#N/A,FALSE,"장축";#N/A,#N/A,FALSE,"4WD"}</definedName>
    <definedName name="한국" hidden="1">{#N/A,#N/A,FALSE,"단축1";#N/A,#N/A,FALSE,"단축2";#N/A,#N/A,FALSE,"단축3";#N/A,#N/A,FALSE,"장축";#N/A,#N/A,FALSE,"4WD"}</definedName>
    <definedName name="협의" localSheetId="2" hidden="1">{#N/A,#N/A,FALSE,"단축1";#N/A,#N/A,FALSE,"단축2";#N/A,#N/A,FALSE,"단축3";#N/A,#N/A,FALSE,"장축";#N/A,#N/A,FALSE,"4WD"}</definedName>
    <definedName name="협의" localSheetId="0" hidden="1">{#N/A,#N/A,FALSE,"단축1";#N/A,#N/A,FALSE,"단축2";#N/A,#N/A,FALSE,"단축3";#N/A,#N/A,FALSE,"장축";#N/A,#N/A,FALSE,"4WD"}</definedName>
    <definedName name="협의" localSheetId="1" hidden="1">{#N/A,#N/A,FALSE,"단축1";#N/A,#N/A,FALSE,"단축2";#N/A,#N/A,FALSE,"단축3";#N/A,#N/A,FALSE,"장축";#N/A,#N/A,FALSE,"4WD"}</definedName>
    <definedName name="협의" localSheetId="8" hidden="1">{#N/A,#N/A,FALSE,"단축1";#N/A,#N/A,FALSE,"단축2";#N/A,#N/A,FALSE,"단축3";#N/A,#N/A,FALSE,"장축";#N/A,#N/A,FALSE,"4WD"}</definedName>
    <definedName name="협의" hidden="1">{#N/A,#N/A,FALSE,"단축1";#N/A,#N/A,FALSE,"단축2";#N/A,#N/A,FALSE,"단축3";#N/A,#N/A,FALSE,"장축";#N/A,#N/A,FALSE,"4WD"}</definedName>
    <definedName name="홀" localSheetId="2"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localSheetId="0"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localSheetId="1"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localSheetId="8"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ㅏㅣㅣㅣ" localSheetId="2" hidden="1">{#N/A,#N/A,FALSE,"단축1";#N/A,#N/A,FALSE,"단축2";#N/A,#N/A,FALSE,"단축3";#N/A,#N/A,FALSE,"장축";#N/A,#N/A,FALSE,"4WD"}</definedName>
    <definedName name="ㅏㅣㅣㅣ" localSheetId="0" hidden="1">{#N/A,#N/A,FALSE,"단축1";#N/A,#N/A,FALSE,"단축2";#N/A,#N/A,FALSE,"단축3";#N/A,#N/A,FALSE,"장축";#N/A,#N/A,FALSE,"4WD"}</definedName>
    <definedName name="ㅏㅣㅣㅣ" localSheetId="1" hidden="1">{#N/A,#N/A,FALSE,"단축1";#N/A,#N/A,FALSE,"단축2";#N/A,#N/A,FALSE,"단축3";#N/A,#N/A,FALSE,"장축";#N/A,#N/A,FALSE,"4WD"}</definedName>
    <definedName name="ㅏㅣㅣㅣ" localSheetId="8" hidden="1">{#N/A,#N/A,FALSE,"단축1";#N/A,#N/A,FALSE,"단축2";#N/A,#N/A,FALSE,"단축3";#N/A,#N/A,FALSE,"장축";#N/A,#N/A,FALSE,"4WD"}</definedName>
    <definedName name="ㅏㅣㅣㅣ" hidden="1">{#N/A,#N/A,FALSE,"단축1";#N/A,#N/A,FALSE,"단축2";#N/A,#N/A,FALSE,"단축3";#N/A,#N/A,FALSE,"장축";#N/A,#N/A,FALSE,"4WD"}</definedName>
    <definedName name="ㅐㅐ" localSheetId="2" hidden="1">{#N/A,#N/A,FALSE,"단축1";#N/A,#N/A,FALSE,"단축2";#N/A,#N/A,FALSE,"단축3";#N/A,#N/A,FALSE,"장축";#N/A,#N/A,FALSE,"4WD"}</definedName>
    <definedName name="ㅐㅐ" localSheetId="0" hidden="1">{#N/A,#N/A,FALSE,"단축1";#N/A,#N/A,FALSE,"단축2";#N/A,#N/A,FALSE,"단축3";#N/A,#N/A,FALSE,"장축";#N/A,#N/A,FALSE,"4WD"}</definedName>
    <definedName name="ㅐㅐ" localSheetId="1" hidden="1">{#N/A,#N/A,FALSE,"단축1";#N/A,#N/A,FALSE,"단축2";#N/A,#N/A,FALSE,"단축3";#N/A,#N/A,FALSE,"장축";#N/A,#N/A,FALSE,"4WD"}</definedName>
    <definedName name="ㅐㅐ" localSheetId="8" hidden="1">{#N/A,#N/A,FALSE,"단축1";#N/A,#N/A,FALSE,"단축2";#N/A,#N/A,FALSE,"단축3";#N/A,#N/A,FALSE,"장축";#N/A,#N/A,FALSE,"4WD"}</definedName>
    <definedName name="ㅐㅐ" hidden="1">{#N/A,#N/A,FALSE,"단축1";#N/A,#N/A,FALSE,"단축2";#N/A,#N/A,FALSE,"단축3";#N/A,#N/A,FALSE,"장축";#N/A,#N/A,FALSE,"4WD"}</definedName>
    <definedName name="ㅓ로럴" localSheetId="2" hidden="1">{#N/A,#N/A,FALSE,"단축1";#N/A,#N/A,FALSE,"단축2";#N/A,#N/A,FALSE,"단축3";#N/A,#N/A,FALSE,"장축";#N/A,#N/A,FALSE,"4WD"}</definedName>
    <definedName name="ㅓ로럴" localSheetId="0" hidden="1">{#N/A,#N/A,FALSE,"단축1";#N/A,#N/A,FALSE,"단축2";#N/A,#N/A,FALSE,"단축3";#N/A,#N/A,FALSE,"장축";#N/A,#N/A,FALSE,"4WD"}</definedName>
    <definedName name="ㅓ로럴" localSheetId="1" hidden="1">{#N/A,#N/A,FALSE,"단축1";#N/A,#N/A,FALSE,"단축2";#N/A,#N/A,FALSE,"단축3";#N/A,#N/A,FALSE,"장축";#N/A,#N/A,FALSE,"4WD"}</definedName>
    <definedName name="ㅓ로럴" localSheetId="8" hidden="1">{#N/A,#N/A,FALSE,"단축1";#N/A,#N/A,FALSE,"단축2";#N/A,#N/A,FALSE,"단축3";#N/A,#N/A,FALSE,"장축";#N/A,#N/A,FALSE,"4WD"}</definedName>
    <definedName name="ㅓ로럴" hidden="1">{#N/A,#N/A,FALSE,"단축1";#N/A,#N/A,FALSE,"단축2";#N/A,#N/A,FALSE,"단축3";#N/A,#N/A,FALSE,"장축";#N/A,#N/A,FALSE,"4WD"}</definedName>
    <definedName name="ㅔㅔ" localSheetId="2" hidden="1">{#N/A,#N/A,FALSE,"Status";#N/A,#N/A,FALSE,"Deckblatt 1";#N/A,#N/A,FALSE,"Deckblatt2"}</definedName>
    <definedName name="ㅔㅔ" localSheetId="0" hidden="1">{#N/A,#N/A,FALSE,"Status";#N/A,#N/A,FALSE,"Deckblatt 1";#N/A,#N/A,FALSE,"Deckblatt2"}</definedName>
    <definedName name="ㅔㅔ" localSheetId="1" hidden="1">{#N/A,#N/A,FALSE,"Status";#N/A,#N/A,FALSE,"Deckblatt 1";#N/A,#N/A,FALSE,"Deckblatt2"}</definedName>
    <definedName name="ㅔㅔ" localSheetId="8" hidden="1">{#N/A,#N/A,FALSE,"Status";#N/A,#N/A,FALSE,"Deckblatt 1";#N/A,#N/A,FALSE,"Deckblatt2"}</definedName>
    <definedName name="ㅔㅔ" hidden="1">{#N/A,#N/A,FALSE,"Status";#N/A,#N/A,FALSE,"Deckblatt 1";#N/A,#N/A,FALSE,"Deckblatt2"}</definedName>
    <definedName name="ㅗㅓㅏ" localSheetId="0" hidden="1">#REF!</definedName>
    <definedName name="ㅗㅓㅏ" localSheetId="1" hidden="1">#REF!</definedName>
    <definedName name="ㅗㅓㅏ" localSheetId="8" hidden="1">#REF!</definedName>
    <definedName name="ㅗㅓㅏ" hidden="1">#REF!</definedName>
    <definedName name="ㅛㅛ" localSheetId="2" hidden="1">{#N/A,#N/A,FALSE,"단축1";#N/A,#N/A,FALSE,"단축2";#N/A,#N/A,FALSE,"단축3";#N/A,#N/A,FALSE,"장축";#N/A,#N/A,FALSE,"4WD"}</definedName>
    <definedName name="ㅛㅛ" localSheetId="0" hidden="1">{#N/A,#N/A,FALSE,"단축1";#N/A,#N/A,FALSE,"단축2";#N/A,#N/A,FALSE,"단축3";#N/A,#N/A,FALSE,"장축";#N/A,#N/A,FALSE,"4WD"}</definedName>
    <definedName name="ㅛㅛ" localSheetId="1" hidden="1">{#N/A,#N/A,FALSE,"단축1";#N/A,#N/A,FALSE,"단축2";#N/A,#N/A,FALSE,"단축3";#N/A,#N/A,FALSE,"장축";#N/A,#N/A,FALSE,"4WD"}</definedName>
    <definedName name="ㅛㅛ" localSheetId="8" hidden="1">{#N/A,#N/A,FALSE,"단축1";#N/A,#N/A,FALSE,"단축2";#N/A,#N/A,FALSE,"단축3";#N/A,#N/A,FALSE,"장축";#N/A,#N/A,FALSE,"4WD"}</definedName>
    <definedName name="ㅛㅛ" hidden="1">{#N/A,#N/A,FALSE,"단축1";#N/A,#N/A,FALSE,"단축2";#N/A,#N/A,FALSE,"단축3";#N/A,#N/A,FALSE,"장축";#N/A,#N/A,FALSE,"4WD"}</definedName>
    <definedName name="ㅠㅍㅇㅌㄹ" localSheetId="2" hidden="1">{#N/A,#N/A,FALSE,"단축1";#N/A,#N/A,FALSE,"단축2";#N/A,#N/A,FALSE,"단축3";#N/A,#N/A,FALSE,"장축";#N/A,#N/A,FALSE,"4WD"}</definedName>
    <definedName name="ㅠㅍㅇㅌㄹ" localSheetId="0" hidden="1">{#N/A,#N/A,FALSE,"단축1";#N/A,#N/A,FALSE,"단축2";#N/A,#N/A,FALSE,"단축3";#N/A,#N/A,FALSE,"장축";#N/A,#N/A,FALSE,"4WD"}</definedName>
    <definedName name="ㅠㅍㅇㅌㄹ" localSheetId="1" hidden="1">{#N/A,#N/A,FALSE,"단축1";#N/A,#N/A,FALSE,"단축2";#N/A,#N/A,FALSE,"단축3";#N/A,#N/A,FALSE,"장축";#N/A,#N/A,FALSE,"4WD"}</definedName>
    <definedName name="ㅠㅍㅇㅌㄹ" localSheetId="8" hidden="1">{#N/A,#N/A,FALSE,"단축1";#N/A,#N/A,FALSE,"단축2";#N/A,#N/A,FALSE,"단축3";#N/A,#N/A,FALSE,"장축";#N/A,#N/A,FALSE,"4WD"}</definedName>
    <definedName name="ㅠㅍㅇㅌㄹ" hidden="1">{#N/A,#N/A,FALSE,"단축1";#N/A,#N/A,FALSE,"단축2";#N/A,#N/A,FALSE,"단축3";#N/A,#N/A,FALSE,"장축";#N/A,#N/A,FALSE,"4WD"}</definedName>
    <definedName name="ㅣㅏㅓ일ㄴ어" localSheetId="2" hidden="1">{#N/A,#N/A,FALSE,"Status";#N/A,#N/A,FALSE,"Deckblatt 1";#N/A,#N/A,FALSE,"Deckblatt2"}</definedName>
    <definedName name="ㅣㅏㅓ일ㄴ어" localSheetId="0" hidden="1">{#N/A,#N/A,FALSE,"Status";#N/A,#N/A,FALSE,"Deckblatt 1";#N/A,#N/A,FALSE,"Deckblatt2"}</definedName>
    <definedName name="ㅣㅏㅓ일ㄴ어" localSheetId="1" hidden="1">{#N/A,#N/A,FALSE,"Status";#N/A,#N/A,FALSE,"Deckblatt 1";#N/A,#N/A,FALSE,"Deckblatt2"}</definedName>
    <definedName name="ㅣㅏㅓ일ㄴ어" localSheetId="8" hidden="1">{#N/A,#N/A,FALSE,"Status";#N/A,#N/A,FALSE,"Deckblatt 1";#N/A,#N/A,FALSE,"Deckblatt2"}</definedName>
    <definedName name="ㅣㅏㅓ일ㄴ어" hidden="1">{#N/A,#N/A,FALSE,"Status";#N/A,#N/A,FALSE,"Deckblatt 1";#N/A,#N/A,FALSE,"Deckblatt2"}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9" l="1"/>
  <c r="AW2" i="6" l="1"/>
  <c r="V26" i="4" l="1" a="1"/>
  <c r="V26" i="4" s="1"/>
  <c r="V16" i="4" a="1"/>
  <c r="V16" i="4" s="1"/>
  <c r="V6" i="4" a="1"/>
  <c r="V6" i="4" s="1"/>
  <c r="AB6" i="4" a="1"/>
  <c r="AC6" i="4" a="1"/>
  <c r="AD6" i="4" a="1"/>
  <c r="AE6" i="4" a="1"/>
  <c r="AL6" i="4" l="1" a="1"/>
  <c r="AL6" i="4" s="1"/>
  <c r="AK6" i="4" a="1"/>
  <c r="AK6" i="4" s="1"/>
  <c r="AJ6" i="4" a="1"/>
  <c r="AJ6" i="4" s="1"/>
  <c r="AI6" i="4" a="1"/>
  <c r="AI6" i="4" s="1"/>
  <c r="X6" i="4" a="1"/>
  <c r="X6" i="4" s="1"/>
  <c r="AH6" i="4" a="1"/>
  <c r="AH6" i="4" s="1"/>
  <c r="AG6" i="4" a="1"/>
  <c r="AG6" i="4" s="1"/>
  <c r="Y6" i="4" a="1"/>
  <c r="Y6" i="4" s="1"/>
  <c r="AF6" i="4" a="1"/>
  <c r="AF6" i="4" s="1"/>
  <c r="W6" i="4" a="1"/>
  <c r="W6" i="4" s="1"/>
  <c r="AA6" i="4" a="1"/>
  <c r="AA6" i="4" s="1"/>
  <c r="Z6" i="4" a="1"/>
  <c r="Z6" i="4" s="1"/>
  <c r="AE6" i="4"/>
  <c r="AC6" i="4"/>
  <c r="AD6" i="4"/>
  <c r="AB6" i="4"/>
  <c r="R7" i="4" l="1"/>
  <c r="R8" i="4"/>
  <c r="R9" i="4"/>
  <c r="R10" i="4"/>
  <c r="R11" i="4"/>
  <c r="R12" i="4"/>
  <c r="T12" i="4" s="1"/>
  <c r="R13" i="4"/>
  <c r="T13" i="4" s="1"/>
  <c r="R14" i="4"/>
  <c r="T14" i="4" s="1"/>
  <c r="R15" i="4"/>
  <c r="T15" i="4" s="1"/>
  <c r="R16" i="4"/>
  <c r="T16" i="4" s="1"/>
  <c r="R17" i="4"/>
  <c r="T17" i="4" s="1"/>
  <c r="R18" i="4"/>
  <c r="R19" i="4"/>
  <c r="T19" i="4" s="1"/>
  <c r="R20" i="4"/>
  <c r="T20" i="4" s="1"/>
  <c r="R21" i="4"/>
  <c r="T21" i="4" s="1"/>
  <c r="Q7" i="4"/>
  <c r="Q8" i="4"/>
  <c r="Q9" i="4"/>
  <c r="Q10" i="4"/>
  <c r="Q11" i="4"/>
  <c r="Q12" i="4"/>
  <c r="Q13" i="4"/>
  <c r="Q14" i="4"/>
  <c r="Q15" i="4"/>
  <c r="Q16" i="4"/>
  <c r="Q17" i="4"/>
  <c r="Q18" i="4"/>
  <c r="Q19" i="4"/>
  <c r="Q20" i="4"/>
  <c r="Q21" i="4"/>
  <c r="S7" i="4"/>
  <c r="S8" i="4"/>
  <c r="S9" i="4"/>
  <c r="S10" i="4"/>
  <c r="S11" i="4"/>
  <c r="S12" i="4"/>
  <c r="S13" i="4"/>
  <c r="S14" i="4"/>
  <c r="S15" i="4"/>
  <c r="S16" i="4"/>
  <c r="S17" i="4"/>
  <c r="S18" i="4"/>
  <c r="S19" i="4"/>
  <c r="S20" i="4"/>
  <c r="S21" i="4"/>
  <c r="S6" i="4"/>
  <c r="Q6" i="4"/>
  <c r="T18" i="4"/>
  <c r="O70" i="9"/>
  <c r="O67" i="9"/>
  <c r="O69" i="9"/>
  <c r="B35" i="12" a="1"/>
  <c r="B31" i="12" a="1"/>
  <c r="O63" i="9"/>
  <c r="G14" i="12"/>
  <c r="O66" i="9"/>
  <c r="L16" i="12" a="1"/>
  <c r="G45" i="12" a="1"/>
  <c r="B16" i="12" a="1"/>
  <c r="B45" i="12" a="1"/>
  <c r="G16" i="12" a="1"/>
  <c r="O72" i="9"/>
  <c r="O71" i="9"/>
  <c r="O68" i="9"/>
  <c r="B43" i="12" a="1"/>
  <c r="L14" i="12"/>
  <c r="G35" i="12" a="1"/>
  <c r="B41" i="12" a="1"/>
  <c r="B33" i="12" a="1"/>
  <c r="B32" i="12" a="1"/>
  <c r="O65" i="9"/>
  <c r="O62" i="9"/>
  <c r="G43" i="12" a="1"/>
  <c r="G41" i="12" a="1"/>
  <c r="O64" i="9"/>
  <c r="B14" i="12"/>
  <c r="G16" i="12" l="1"/>
  <c r="G41" i="12"/>
  <c r="B32" i="12"/>
  <c r="B33" i="12"/>
  <c r="B35" i="12"/>
  <c r="G35" i="12"/>
  <c r="B41" i="12"/>
  <c r="B16" i="12"/>
  <c r="B43" i="12"/>
  <c r="G43" i="12"/>
  <c r="L16" i="12"/>
  <c r="B45" i="12"/>
  <c r="B31" i="12"/>
  <c r="G45" i="12"/>
  <c r="C111" i="2"/>
  <c r="C74" i="2"/>
  <c r="C37" i="2"/>
  <c r="AW1" i="6"/>
  <c r="K68" i="9" l="1"/>
  <c r="J68" i="9"/>
  <c r="L68" i="9"/>
  <c r="J70" i="9"/>
  <c r="J72" i="9"/>
  <c r="J71" i="9"/>
  <c r="J69" i="9"/>
  <c r="L72" i="9"/>
  <c r="L62" i="9"/>
  <c r="K65" i="9"/>
  <c r="L70" i="9"/>
  <c r="L69" i="9"/>
  <c r="K72" i="9"/>
  <c r="K71" i="9"/>
  <c r="K70" i="9"/>
  <c r="K69" i="9"/>
  <c r="L67" i="9"/>
  <c r="L66" i="9"/>
  <c r="L65" i="9"/>
  <c r="L64" i="9"/>
  <c r="L63" i="9"/>
  <c r="L71" i="9"/>
  <c r="K62" i="9"/>
  <c r="J15" i="9"/>
  <c r="L11" i="9"/>
  <c r="L10" i="9"/>
  <c r="L9" i="9"/>
  <c r="L12" i="9"/>
  <c r="I74" i="9"/>
  <c r="I43" i="9"/>
  <c r="I41" i="9"/>
  <c r="I39" i="9"/>
  <c r="K37" i="9"/>
  <c r="I35" i="9"/>
  <c r="K67" i="9"/>
  <c r="K66" i="9"/>
  <c r="I33" i="9"/>
  <c r="K64" i="9"/>
  <c r="I29" i="9"/>
  <c r="K63" i="9"/>
  <c r="K53" i="9"/>
  <c r="J53" i="9"/>
  <c r="I53" i="9"/>
  <c r="L21" i="9"/>
  <c r="L20" i="9"/>
  <c r="K23" i="9"/>
  <c r="K21" i="9"/>
  <c r="K19" i="9"/>
  <c r="J23" i="9"/>
  <c r="J21" i="9"/>
  <c r="J19" i="9"/>
  <c r="L23" i="9"/>
  <c r="L22" i="9"/>
  <c r="L19" i="9"/>
  <c r="L18" i="9"/>
  <c r="L17" i="9"/>
  <c r="K20" i="9"/>
  <c r="K17" i="9"/>
  <c r="J22" i="9"/>
  <c r="J20" i="9"/>
  <c r="J17" i="9"/>
  <c r="K22" i="9"/>
  <c r="J18" i="9"/>
  <c r="K18" i="9"/>
  <c r="I12" i="9"/>
  <c r="I23" i="9"/>
  <c r="I19" i="9"/>
  <c r="I17" i="9"/>
  <c r="I22" i="9"/>
  <c r="I20" i="9"/>
  <c r="I18" i="9"/>
  <c r="I21" i="9"/>
  <c r="I15" i="9"/>
  <c r="I10" i="9"/>
  <c r="I11" i="9"/>
  <c r="K15" i="9"/>
  <c r="L15" i="9"/>
  <c r="L13" i="9"/>
  <c r="C2" i="12" a="1"/>
  <c r="C2" i="12" l="1"/>
  <c r="Q5" i="1"/>
  <c r="I27" i="9" s="1"/>
  <c r="Q3" i="1"/>
  <c r="I25" i="9" s="1"/>
  <c r="G11" i="5"/>
  <c r="L60" i="9" s="1"/>
  <c r="C11" i="5"/>
  <c r="J60" i="9" s="1"/>
  <c r="D11" i="5"/>
  <c r="E11" i="5"/>
  <c r="K60" i="9" s="1"/>
  <c r="F11" i="5"/>
  <c r="B11" i="5"/>
  <c r="I60" i="9" s="1"/>
  <c r="O22" i="4"/>
  <c r="I55" i="9" s="1"/>
  <c r="E22" i="4"/>
  <c r="L53" i="9" s="1"/>
  <c r="T7" i="4"/>
  <c r="T8" i="4"/>
  <c r="T9" i="4"/>
  <c r="T10" i="4"/>
  <c r="T11" i="4"/>
  <c r="R6" i="4"/>
  <c r="T6" i="4" l="1"/>
  <c r="G31" i="4" s="1"/>
  <c r="J55" i="9" s="1"/>
  <c r="G25" i="4" a="1"/>
  <c r="G25" i="4" s="1"/>
  <c r="B25" i="4" a="1"/>
  <c r="B25" i="4" s="1"/>
  <c r="I45" i="9" s="1"/>
  <c r="B31" i="4" a="1"/>
  <c r="B31" i="4" s="1"/>
  <c r="I47" i="9" s="1"/>
  <c r="B37" i="4" a="1"/>
  <c r="B37" i="4" s="1"/>
  <c r="I49" i="9" s="1"/>
  <c r="O23" i="6"/>
  <c r="J37" i="9" s="1"/>
  <c r="O21" i="6"/>
  <c r="AT34" i="6"/>
  <c r="AT33" i="6"/>
  <c r="AT29" i="6"/>
  <c r="AT28" i="6"/>
  <c r="E47" i="1"/>
  <c r="E46" i="1"/>
  <c r="E44" i="1"/>
  <c r="E43" i="1"/>
  <c r="E41" i="1"/>
  <c r="E40" i="1"/>
  <c r="E39" i="1"/>
  <c r="H32" i="1"/>
  <c r="I51" i="9" l="1"/>
  <c r="I57" i="9"/>
  <c r="I31" i="9"/>
  <c r="K33" i="9"/>
  <c r="O22" i="6"/>
  <c r="I37" i="9" s="1"/>
  <c r="K62" i="2" l="1"/>
  <c r="K99" i="2"/>
  <c r="K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F3" authorId="0" shapeId="0" xr:uid="{BAEEA0D4-3335-4057-B8B7-C4EF3ACFD8B3}">
      <text>
        <r>
          <rPr>
            <b/>
            <sz val="9"/>
            <color indexed="81"/>
            <rFont val="Tahoma"/>
            <family val="2"/>
          </rPr>
          <t>This selection will change the content on the right hand side form. This will represent the content that will be eventually transferred to IRIS.
If you need to change the content (by default generated with formulas), un-protect the Worksheet from the Menu Review.</t>
        </r>
        <r>
          <rPr>
            <b/>
            <sz val="9"/>
            <color indexed="81"/>
            <rFont val="ＭＳ Ｐゴシック"/>
            <family val="3"/>
            <charset val="128"/>
          </rPr>
          <t>　　　　　　　　　　　　　　　　　　　　　　　　　　　　　　　　　　　　　　　　　　　　　　　　　　　　　　　　　　　　　　　</t>
        </r>
        <r>
          <rPr>
            <b/>
            <sz val="9"/>
            <color indexed="39"/>
            <rFont val="游ゴシック Light"/>
            <family val="3"/>
            <charset val="128"/>
          </rPr>
          <t>この選択により、右側のフォームの内容が変更される。これは最終的にIRISに転送される内容である。
内容を変更する必要がある場合は（デフォルトでは数式で生成される）、メニュー・レビューからワークシートの保護を解除する。</t>
        </r>
        <r>
          <rPr>
            <b/>
            <sz val="9"/>
            <color indexed="81"/>
            <rFont val="ＭＳ Ｐゴシック"/>
            <family val="3"/>
            <charset val="128"/>
          </rPr>
          <t xml:space="preserve">
</t>
        </r>
        <r>
          <rPr>
            <b/>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D5" authorId="0" shapeId="0" xr:uid="{265ABC3B-A2B6-44D0-BE85-650ECE4671AF}">
      <text>
        <r>
          <rPr>
            <b/>
            <sz val="9"/>
            <color indexed="10"/>
            <rFont val="Tahoma"/>
            <family val="2"/>
          </rPr>
          <t>Champion Role</t>
        </r>
        <r>
          <rPr>
            <b/>
            <sz val="9"/>
            <color indexed="10"/>
            <rFont val="ＭＳ Ｐゴシック"/>
            <family val="3"/>
            <charset val="128"/>
          </rPr>
          <t>　　　　　チャンピオンの役割</t>
        </r>
      </text>
    </comment>
    <comment ref="E5" authorId="0" shapeId="0" xr:uid="{AA697A11-FF62-4EED-9D80-21FA38D0FF28}">
      <text>
        <r>
          <rPr>
            <b/>
            <sz val="9"/>
            <color indexed="10"/>
            <rFont val="游ゴシック Light"/>
            <family val="3"/>
            <charset val="128"/>
          </rPr>
          <t>Champion name　　　チャンピオンの名前</t>
        </r>
      </text>
    </comment>
    <comment ref="D13" authorId="0" shapeId="0" xr:uid="{A246176A-2926-4107-BD42-F9201DD2DD62}">
      <text>
        <r>
          <rPr>
            <b/>
            <sz val="10"/>
            <color indexed="81"/>
            <rFont val="Tahoma"/>
            <family val="2"/>
          </rPr>
          <t>Planned date for team meeting</t>
        </r>
        <r>
          <rPr>
            <b/>
            <sz val="10"/>
            <color indexed="39"/>
            <rFont val="游ゴシック Light"/>
            <family val="3"/>
            <charset val="128"/>
          </rPr>
          <t xml:space="preserve">
チームミーティング予定日</t>
        </r>
      </text>
    </comment>
    <comment ref="G13" authorId="0" shapeId="0" xr:uid="{181974EB-5162-468D-AD0E-A8A6B735FAA1}">
      <text>
        <r>
          <rPr>
            <b/>
            <sz val="10"/>
            <color indexed="81"/>
            <rFont val="Tahoma"/>
            <family val="2"/>
          </rPr>
          <t>Planned date for team meeting</t>
        </r>
        <r>
          <rPr>
            <b/>
            <sz val="10"/>
            <color indexed="39"/>
            <rFont val="游ゴシック Light"/>
            <family val="3"/>
            <charset val="128"/>
          </rPr>
          <t xml:space="preserve">
チームミーティング予定日</t>
        </r>
      </text>
    </comment>
    <comment ref="J13" authorId="0" shapeId="0" xr:uid="{DAFACF95-C714-4E0F-A9E1-CEA726F7496E}">
      <text>
        <r>
          <rPr>
            <b/>
            <sz val="10"/>
            <color indexed="81"/>
            <rFont val="Tahoma"/>
            <family val="2"/>
          </rPr>
          <t xml:space="preserve">Planned date for team meeting
</t>
        </r>
        <r>
          <rPr>
            <b/>
            <sz val="10"/>
            <color indexed="39"/>
            <rFont val="游ゴシック Light"/>
            <family val="3"/>
            <charset val="128"/>
          </rPr>
          <t>チームミーティング予定日</t>
        </r>
      </text>
    </comment>
    <comment ref="D14" authorId="0" shapeId="0" xr:uid="{434D7434-68DF-4EFA-BE2D-13CB270C897B}">
      <text>
        <r>
          <rPr>
            <b/>
            <sz val="10"/>
            <color indexed="81"/>
            <rFont val="Tahoma"/>
            <family val="2"/>
          </rPr>
          <t>Date of the meeting</t>
        </r>
        <r>
          <rPr>
            <b/>
            <sz val="10"/>
            <color indexed="39"/>
            <rFont val="游ゴシック Light"/>
            <family val="3"/>
            <charset val="128"/>
          </rPr>
          <t>ミーティング開催日</t>
        </r>
        <r>
          <rPr>
            <sz val="16"/>
            <color indexed="39"/>
            <rFont val="游ゴシック Light"/>
            <family val="3"/>
            <charset val="128"/>
          </rPr>
          <t xml:space="preserve">
</t>
        </r>
      </text>
    </comment>
    <comment ref="G14" authorId="0" shapeId="0" xr:uid="{4887623F-877E-440E-A975-6A1B9849D00D}">
      <text>
        <r>
          <rPr>
            <b/>
            <sz val="10"/>
            <color indexed="81"/>
            <rFont val="Tahoma"/>
            <family val="2"/>
          </rPr>
          <t>Date of the meeting</t>
        </r>
        <r>
          <rPr>
            <b/>
            <sz val="10"/>
            <color indexed="39"/>
            <rFont val="ＭＳ Ｐゴシック"/>
            <family val="3"/>
            <charset val="128"/>
          </rPr>
          <t>ミーティング開催日</t>
        </r>
        <r>
          <rPr>
            <sz val="16"/>
            <color indexed="81"/>
            <rFont val="Tahoma"/>
            <family val="2"/>
          </rPr>
          <t xml:space="preserve">
</t>
        </r>
      </text>
    </comment>
    <comment ref="J14" authorId="0" shapeId="0" xr:uid="{78EA293E-6C62-43AA-8BC3-5F8DDD9189A7}">
      <text>
        <r>
          <rPr>
            <b/>
            <sz val="10"/>
            <color indexed="81"/>
            <rFont val="Tahoma"/>
            <family val="2"/>
          </rPr>
          <t>Date of the meeting</t>
        </r>
        <r>
          <rPr>
            <b/>
            <sz val="10"/>
            <color indexed="39"/>
            <rFont val="游ゴシック Light"/>
            <family val="3"/>
            <charset val="128"/>
          </rPr>
          <t>ミーティング開催日</t>
        </r>
        <r>
          <rPr>
            <sz val="16"/>
            <color indexed="39"/>
            <rFont val="游ゴシック Light"/>
            <family val="3"/>
            <charset val="128"/>
          </rPr>
          <t xml:space="preserve">
</t>
        </r>
      </text>
    </comment>
    <comment ref="I29" authorId="0" shapeId="0" xr:uid="{D6C72A61-509C-4184-A8E2-DBFBE5D2B2BC}">
      <text>
        <r>
          <rPr>
            <sz val="10"/>
            <color indexed="81"/>
            <rFont val="Tahoma"/>
            <family val="2"/>
          </rPr>
          <t>Where was this part found (part from above picture)</t>
        </r>
        <r>
          <rPr>
            <sz val="10"/>
            <color indexed="39"/>
            <rFont val="游ゴシック Light"/>
            <family val="3"/>
            <charset val="128"/>
          </rPr>
          <t xml:space="preserve">
</t>
        </r>
        <r>
          <rPr>
            <sz val="10"/>
            <color indexed="39"/>
            <rFont val="ＭＳ Ｐゴシック"/>
            <family val="3"/>
            <charset val="128"/>
          </rPr>
          <t>この部品はどこで指摘事項があったのか（上の写真の部品）</t>
        </r>
      </text>
    </comment>
    <comment ref="K29" authorId="0" shapeId="0" xr:uid="{1444052E-5826-4A4D-B2A3-D86C4A37FE2E}">
      <text>
        <r>
          <rPr>
            <sz val="10"/>
            <color indexed="81"/>
            <rFont val="Tahoma"/>
            <family val="2"/>
          </rPr>
          <t>Where was this part found (part from above picture)</t>
        </r>
        <r>
          <rPr>
            <sz val="10"/>
            <color indexed="39"/>
            <rFont val="ＭＳ Ｐゴシック"/>
            <family val="3"/>
            <charset val="128"/>
          </rPr>
          <t xml:space="preserve">
この部品はどこで指摘事項があったのか（上の写真の部品）</t>
        </r>
      </text>
    </comment>
    <comment ref="M29" authorId="0" shapeId="0" xr:uid="{9A12FC5F-F76F-483B-A618-FE772B714E7F}">
      <text>
        <r>
          <rPr>
            <b/>
            <sz val="10"/>
            <color indexed="81"/>
            <rFont val="Tahoma"/>
            <family val="2"/>
          </rPr>
          <t>Name the standard that was referred (drawing number, standard name, etc)</t>
        </r>
        <r>
          <rPr>
            <b/>
            <sz val="10"/>
            <color indexed="81"/>
            <rFont val="ＭＳ Ｐゴシック"/>
            <family val="3"/>
            <charset val="128"/>
          </rPr>
          <t>　</t>
        </r>
        <r>
          <rPr>
            <b/>
            <sz val="10"/>
            <color indexed="39"/>
            <rFont val="ＭＳ Ｐゴシック"/>
            <family val="3"/>
            <charset val="128"/>
          </rPr>
          <t>参照された基準書を明記（図面番号、基準書名など）</t>
        </r>
      </text>
    </comment>
    <comment ref="I31" authorId="0" shapeId="0" xr:uid="{26F3325E-EBA8-4B3A-867D-54BA6B4ABB04}">
      <text>
        <r>
          <rPr>
            <b/>
            <sz val="10"/>
            <color indexed="81"/>
            <rFont val="Tahoma"/>
            <family val="2"/>
          </rPr>
          <t>Y / N</t>
        </r>
      </text>
    </comment>
    <comment ref="K31" authorId="0" shapeId="0" xr:uid="{E1A3D6EA-3DDE-44CA-8BF1-666FBD6D921D}">
      <text>
        <r>
          <rPr>
            <b/>
            <sz val="9"/>
            <color indexed="81"/>
            <rFont val="Tahoma"/>
            <family val="2"/>
          </rPr>
          <t>Identify the potential for shut down, line interruptions, yard recalls, warranty, etc..</t>
        </r>
        <r>
          <rPr>
            <b/>
            <sz val="9"/>
            <color indexed="39"/>
            <rFont val="ＭＳ Ｐゴシック"/>
            <family val="3"/>
            <charset val="128"/>
          </rPr>
          <t>操業停止、ラインの中断、場内の不良品回収、保証などの可能性を特定する。</t>
        </r>
      </text>
    </comment>
    <comment ref="I32" authorId="0" shapeId="0" xr:uid="{11279F7D-0AAE-4000-A771-2074091DE3C0}">
      <text>
        <r>
          <rPr>
            <b/>
            <sz val="9"/>
            <color indexed="81"/>
            <rFont val="Tahoma"/>
            <family val="2"/>
          </rPr>
          <t>Only in case of reoccurency</t>
        </r>
        <r>
          <rPr>
            <b/>
            <sz val="9"/>
            <color indexed="81"/>
            <rFont val="ＭＳ Ｐゴシック"/>
            <family val="3"/>
            <charset val="128"/>
          </rPr>
          <t>　　　　　　　　</t>
        </r>
        <r>
          <rPr>
            <b/>
            <sz val="9"/>
            <color indexed="39"/>
            <rFont val="ＭＳ Ｐゴシック"/>
            <family val="3"/>
            <charset val="128"/>
          </rPr>
          <t>再発の場合のみ</t>
        </r>
      </text>
    </comment>
    <comment ref="H34" authorId="0" shapeId="0" xr:uid="{E55310CE-3C96-4DE3-BF2C-00A1B58AA514}">
      <text>
        <r>
          <rPr>
            <b/>
            <sz val="10"/>
            <color indexed="81"/>
            <rFont val="Tahoma"/>
            <family val="2"/>
          </rPr>
          <t>Name the plants that should be warned and / or other deparments (Safety,  Central Engineering, Central Manufactuing, etc)</t>
        </r>
        <r>
          <rPr>
            <b/>
            <sz val="10"/>
            <color indexed="81"/>
            <rFont val="ＭＳ Ｐゴシック"/>
            <family val="3"/>
            <charset val="128"/>
          </rPr>
          <t>　　　　　　　　　　　　　　　　　　　　　　　　　　　　　　　　　　　　　　　　　　　　　　　　　　　　</t>
        </r>
        <r>
          <rPr>
            <b/>
            <sz val="10"/>
            <color indexed="39"/>
            <rFont val="ＭＳ Ｐゴシック"/>
            <family val="3"/>
            <charset val="128"/>
          </rPr>
          <t>警告すべき工場を特定し、および／または他の部門（安全部、中央設計部、中央製造部など）に通知すること</t>
        </r>
        <r>
          <rPr>
            <b/>
            <sz val="10"/>
            <color indexed="81"/>
            <rFont val="ＭＳ Ｐゴシック"/>
            <family val="3"/>
            <charset val="128"/>
          </rPr>
          <t>。</t>
        </r>
      </text>
    </comment>
    <comment ref="F36" authorId="0" shapeId="0" xr:uid="{26D27A38-E1D9-4362-96FC-BB2E4BDA33AD}">
      <text>
        <r>
          <rPr>
            <b/>
            <sz val="10"/>
            <color indexed="81"/>
            <rFont val="Tahoma"/>
            <family val="2"/>
          </rPr>
          <t>Some information will be pre-filled with the above</t>
        </r>
        <r>
          <rPr>
            <b/>
            <sz val="10"/>
            <color indexed="81"/>
            <rFont val="ＭＳ Ｐゴシック"/>
            <family val="3"/>
            <charset val="128"/>
          </rPr>
          <t>　　　</t>
        </r>
        <r>
          <rPr>
            <b/>
            <sz val="10"/>
            <color indexed="39"/>
            <rFont val="ＭＳ Ｐゴシック"/>
            <family val="3"/>
            <charset val="128"/>
          </rPr>
          <t>一部の情報は上記の内容で事前入力される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Y5" authorId="0" shapeId="0" xr:uid="{2E046CEB-A459-470E-B487-318700202260}">
      <text>
        <r>
          <rPr>
            <sz val="10"/>
            <color indexed="81"/>
            <rFont val="Tahoma"/>
            <family val="2"/>
          </rPr>
          <t xml:space="preserve">Date when all containments are finished. Formula indicates latest date in the left matrix, but user can change as required
</t>
        </r>
        <r>
          <rPr>
            <sz val="10"/>
            <color indexed="39"/>
            <rFont val="ＭＳ Ｐゴシック"/>
            <family val="3"/>
            <charset val="128"/>
          </rPr>
          <t xml:space="preserve">すべての封じ込めが終了した日付。数式は左のマトリックスで最新の日付を示すが、ユーザーは必要に応じて変更することができる。
</t>
        </r>
      </text>
    </comment>
    <comment ref="Y6" authorId="0" shapeId="0" xr:uid="{A46AFB62-EA08-425C-82D2-215BA085A76A}">
      <text>
        <r>
          <rPr>
            <sz val="10"/>
            <color indexed="81"/>
            <rFont val="Tahoma"/>
            <family val="2"/>
          </rPr>
          <t xml:space="preserve">
Part ID if it is the case</t>
        </r>
        <r>
          <rPr>
            <sz val="10"/>
            <color indexed="39"/>
            <rFont val="游ゴシック Light"/>
            <family val="3"/>
            <charset val="128"/>
          </rPr>
          <t xml:space="preserve">
もし該当するのであれば、部品ID</t>
        </r>
      </text>
    </comment>
    <comment ref="AJ7" authorId="0" shapeId="0" xr:uid="{3FE803AA-36B0-473B-8766-CFC2E4159C2A}">
      <text>
        <r>
          <rPr>
            <sz val="9"/>
            <color indexed="81"/>
            <rFont val="Tahoma"/>
            <family val="2"/>
          </rPr>
          <t xml:space="preserve">Specify the batch number of the original claimed part (s). They can be multiple batches originally claimed, please mention them all </t>
        </r>
        <r>
          <rPr>
            <sz val="9"/>
            <color indexed="39"/>
            <rFont val="ＭＳ Ｐゴシック"/>
            <family val="3"/>
            <charset val="128"/>
          </rPr>
          <t>元のクレーム対象部品のロット番号を指定する。複数のロットが元のクレーム対象となる場合もある。その場合は全てを記載する</t>
        </r>
        <r>
          <rPr>
            <sz val="9"/>
            <color indexed="81"/>
            <rFont val="Tahoma"/>
            <family val="2"/>
          </rPr>
          <t xml:space="preserve"> 
</t>
        </r>
      </text>
    </comment>
    <comment ref="AM7" authorId="0" shapeId="0" xr:uid="{C99F8D8D-BB2D-4F9E-B56D-3E5340519A94}">
      <text>
        <r>
          <rPr>
            <sz val="9"/>
            <color indexed="81"/>
            <rFont val="Tahoma"/>
            <family val="2"/>
          </rPr>
          <t>Specify the delivery number of the original claimed part (s)</t>
        </r>
        <r>
          <rPr>
            <sz val="9"/>
            <color indexed="81"/>
            <rFont val="ＭＳ Ｐゴシック"/>
            <family val="3"/>
            <charset val="128"/>
          </rPr>
          <t>　　</t>
        </r>
        <r>
          <rPr>
            <sz val="9"/>
            <color indexed="39"/>
            <rFont val="ＭＳ Ｐゴシック"/>
            <family val="3"/>
            <charset val="128"/>
          </rPr>
          <t>元のクレーム対象部品の納品番号を指定する</t>
        </r>
      </text>
    </comment>
    <comment ref="Y9" authorId="0" shapeId="0" xr:uid="{C63815DF-5A8A-4249-AF7F-9C88993B54CF}">
      <text>
        <r>
          <rPr>
            <sz val="10"/>
            <color indexed="81"/>
            <rFont val="Tahoma"/>
            <family val="2"/>
          </rPr>
          <t>Quality Alert - File</t>
        </r>
        <r>
          <rPr>
            <sz val="10"/>
            <color indexed="39"/>
            <rFont val="游ゴシック Light"/>
            <family val="3"/>
            <charset val="128"/>
          </rPr>
          <t>品質警告 - ファイル</t>
        </r>
      </text>
    </comment>
    <comment ref="AJ12" authorId="0" shapeId="0" xr:uid="{A1BE6534-30AE-444F-BB59-7177F553E7CF}">
      <text>
        <r>
          <rPr>
            <sz val="9"/>
            <color indexed="81"/>
            <rFont val="Tahoma"/>
            <family val="2"/>
          </rPr>
          <t xml:space="preserve">Specify the batch number of the original claimed part (s). They can be multiple batches originally claimed, please mention them all 
</t>
        </r>
        <r>
          <rPr>
            <sz val="9"/>
            <color indexed="39"/>
            <rFont val="游ゴシック Light"/>
            <family val="3"/>
            <charset val="128"/>
          </rPr>
          <t xml:space="preserve">元のクレーム対象部品のロット番号を指定する。複数のロットが元のクレーム対象となる場合もある。その場合は全てを記載する </t>
        </r>
      </text>
    </comment>
    <comment ref="AM12" authorId="0" shapeId="0" xr:uid="{FBEB134D-0CC8-47AC-BA52-3E78A503B7E8}">
      <text>
        <r>
          <rPr>
            <sz val="9"/>
            <color indexed="81"/>
            <rFont val="Tahoma"/>
            <family val="2"/>
          </rPr>
          <t>Specify the delivery number of the original claimed part (s)</t>
        </r>
        <r>
          <rPr>
            <sz val="9"/>
            <color indexed="39"/>
            <rFont val="ＭＳ Ｐゴシック"/>
            <family val="3"/>
            <charset val="128"/>
          </rPr>
          <t>元のクレーム対象部品の納品番号を指定する</t>
        </r>
      </text>
    </comment>
    <comment ref="Y15" authorId="0" shapeId="0" xr:uid="{1E99533A-4087-43C0-B630-A5893E933E65}">
      <text>
        <r>
          <rPr>
            <sz val="10"/>
            <color indexed="81"/>
            <rFont val="Tahoma"/>
            <family val="2"/>
          </rPr>
          <t xml:space="preserve">Attach any evidening document
</t>
        </r>
        <r>
          <rPr>
            <sz val="10"/>
            <color indexed="39"/>
            <rFont val="ＭＳ Ｐゴシック"/>
            <family val="3"/>
            <charset val="128"/>
          </rPr>
          <t>証拠となる文書を添付</t>
        </r>
      </text>
    </comment>
    <comment ref="Y16" authorId="0" shapeId="0" xr:uid="{BE3FCD41-F205-4344-89EF-7F1A929E6E13}">
      <text>
        <r>
          <rPr>
            <sz val="10"/>
            <color indexed="81"/>
            <rFont val="Tahoma"/>
            <family val="2"/>
          </rPr>
          <t>Attach any evidening documen</t>
        </r>
        <r>
          <rPr>
            <sz val="10"/>
            <color indexed="39"/>
            <rFont val="游ゴシック Light"/>
            <family val="3"/>
            <charset val="128"/>
          </rPr>
          <t>t
証拠となる文書を添付</t>
        </r>
      </text>
    </comment>
    <comment ref="Y17" authorId="0" shapeId="0" xr:uid="{3ADD6DC3-9BCB-4CD7-94CC-96299EF06CD8}">
      <text>
        <r>
          <rPr>
            <sz val="10"/>
            <color indexed="81"/>
            <rFont val="Tahoma"/>
            <family val="2"/>
          </rPr>
          <t xml:space="preserve">Describe the marks you used to identify contained parts &amp; containers </t>
        </r>
        <r>
          <rPr>
            <sz val="10"/>
            <color indexed="39"/>
            <rFont val="游ゴシック Light"/>
            <family val="3"/>
            <charset val="128"/>
          </rPr>
          <t xml:space="preserve">
封じ込めを行った部品や コンテナを識別するために使用したマークについて説明</t>
        </r>
      </text>
    </comment>
    <comment ref="AB18" authorId="0" shapeId="0" xr:uid="{DFDB91DD-0036-46FF-81CF-A48EB7F5598D}">
      <text>
        <r>
          <rPr>
            <sz val="10"/>
            <color indexed="81"/>
            <rFont val="Tahoma"/>
            <family val="2"/>
          </rPr>
          <t xml:space="preserve">Attach picture of the label from contained boxes
</t>
        </r>
        <r>
          <rPr>
            <sz val="10"/>
            <color indexed="39"/>
            <rFont val="ＭＳ Ｐゴシック"/>
            <family val="3"/>
            <charset val="128"/>
          </rPr>
          <t>封じ込めを行った箱に貼られたラベルの写真を添付</t>
        </r>
      </text>
    </comment>
    <comment ref="AB19" authorId="0" shapeId="0" xr:uid="{83457528-E5C4-4DBB-AF56-C2BE37354766}">
      <text>
        <r>
          <rPr>
            <sz val="10"/>
            <color indexed="81"/>
            <rFont val="Tahoma"/>
            <family val="2"/>
          </rPr>
          <t xml:space="preserve">Picture of the contained parts  
</t>
        </r>
        <r>
          <rPr>
            <sz val="10"/>
            <color indexed="39"/>
            <rFont val="ＭＳ Ｐゴシック"/>
            <family val="3"/>
            <charset val="128"/>
          </rPr>
          <t>封じ込めを行った部品の写真</t>
        </r>
      </text>
    </comment>
    <comment ref="B25" authorId="0" shapeId="0" xr:uid="{A19CA767-61EE-4C76-B3FF-2CF260DA9F99}">
      <text>
        <r>
          <rPr>
            <sz val="9"/>
            <color indexed="81"/>
            <rFont val="Tahoma"/>
            <family val="2"/>
          </rPr>
          <t xml:space="preserve">
</t>
        </r>
      </text>
    </comment>
    <comment ref="E27" authorId="0" shapeId="0" xr:uid="{BD51BB47-E01A-4218-BC26-5B33B70DB02E}">
      <text>
        <r>
          <rPr>
            <b/>
            <sz val="10"/>
            <color indexed="81"/>
            <rFont val="Tahoma"/>
            <family val="2"/>
          </rPr>
          <t>Day / CW</t>
        </r>
      </text>
    </comment>
    <comment ref="F27" authorId="0" shapeId="0" xr:uid="{C080B92B-9961-44AC-B37F-BE2CCAB32700}">
      <text>
        <r>
          <rPr>
            <b/>
            <sz val="10"/>
            <color indexed="81"/>
            <rFont val="Tahoma"/>
            <family val="2"/>
          </rPr>
          <t>Day / CW</t>
        </r>
      </text>
    </comment>
    <comment ref="G27" authorId="0" shapeId="0" xr:uid="{80199C5B-342E-484A-8826-0D3967751D6E}">
      <text>
        <r>
          <rPr>
            <b/>
            <sz val="10"/>
            <color indexed="81"/>
            <rFont val="Tahoma"/>
            <family val="2"/>
          </rPr>
          <t>Day / CW</t>
        </r>
      </text>
    </comment>
    <comment ref="H27" authorId="0" shapeId="0" xr:uid="{2D3DA106-351A-4838-BB40-710E8BCE7950}">
      <text>
        <r>
          <rPr>
            <b/>
            <sz val="10"/>
            <color indexed="81"/>
            <rFont val="Tahoma"/>
            <family val="2"/>
          </rPr>
          <t>Day / CW</t>
        </r>
      </text>
    </comment>
    <comment ref="I27" authorId="0" shapeId="0" xr:uid="{69585F78-97CB-454D-8D83-17204D2C11CF}">
      <text>
        <r>
          <rPr>
            <b/>
            <sz val="10"/>
            <color indexed="81"/>
            <rFont val="Tahoma"/>
            <family val="2"/>
          </rPr>
          <t>Day / CW</t>
        </r>
      </text>
    </comment>
    <comment ref="J27" authorId="0" shapeId="0" xr:uid="{71E55D70-B063-4F3F-B66B-490FCD5E8CAD}">
      <text>
        <r>
          <rPr>
            <b/>
            <sz val="10"/>
            <color indexed="81"/>
            <rFont val="Tahoma"/>
            <family val="2"/>
          </rPr>
          <t>Day / CW</t>
        </r>
      </text>
    </comment>
    <comment ref="K27" authorId="0" shapeId="0" xr:uid="{74293F27-6E47-4D51-A87B-B97EA60CF557}">
      <text>
        <r>
          <rPr>
            <b/>
            <sz val="10"/>
            <color indexed="81"/>
            <rFont val="Tahoma"/>
            <family val="2"/>
          </rPr>
          <t>Day / CW</t>
        </r>
      </text>
    </comment>
    <comment ref="L27" authorId="0" shapeId="0" xr:uid="{2D0A12A3-2F69-483C-A36C-A717BF553C3D}">
      <text>
        <r>
          <rPr>
            <b/>
            <sz val="10"/>
            <color indexed="81"/>
            <rFont val="Tahoma"/>
            <family val="2"/>
          </rPr>
          <t>Day / CW</t>
        </r>
      </text>
    </comment>
    <comment ref="M27" authorId="0" shapeId="0" xr:uid="{377B6E66-1907-4F84-A492-8ACC5B7706B0}">
      <text>
        <r>
          <rPr>
            <b/>
            <sz val="10"/>
            <color indexed="81"/>
            <rFont val="Tahoma"/>
            <family val="2"/>
          </rPr>
          <t>Day / CW</t>
        </r>
      </text>
    </comment>
    <comment ref="N27" authorId="0" shapeId="0" xr:uid="{E0A968E7-D9DB-443E-B5CC-622761A637E6}">
      <text>
        <r>
          <rPr>
            <b/>
            <sz val="10"/>
            <color indexed="81"/>
            <rFont val="Tahoma"/>
            <family val="2"/>
          </rPr>
          <t>Day / CW</t>
        </r>
      </text>
    </comment>
    <comment ref="O27" authorId="0" shapeId="0" xr:uid="{920CA018-C083-4A5F-9263-F3C6701CF273}">
      <text>
        <r>
          <rPr>
            <b/>
            <sz val="10"/>
            <color indexed="81"/>
            <rFont val="Tahoma"/>
            <family val="2"/>
          </rPr>
          <t>Day / CW</t>
        </r>
      </text>
    </comment>
    <comment ref="P27" authorId="0" shapeId="0" xr:uid="{25DDDE01-1A6C-4001-9634-8E580E1C8B90}">
      <text>
        <r>
          <rPr>
            <b/>
            <sz val="10"/>
            <color indexed="81"/>
            <rFont val="Tahoma"/>
            <family val="2"/>
          </rPr>
          <t>Day / CW</t>
        </r>
      </text>
    </comment>
    <comment ref="Q27" authorId="0" shapeId="0" xr:uid="{447A9AA1-DF80-46EB-B5E4-F968A60360E3}">
      <text>
        <r>
          <rPr>
            <b/>
            <sz val="10"/>
            <color indexed="81"/>
            <rFont val="Tahoma"/>
            <family val="2"/>
          </rPr>
          <t>Day / CW</t>
        </r>
      </text>
    </comment>
    <comment ref="R27" authorId="0" shapeId="0" xr:uid="{14FC4101-278E-437C-9D66-DC1BFAEF1CE2}">
      <text>
        <r>
          <rPr>
            <b/>
            <sz val="10"/>
            <color indexed="81"/>
            <rFont val="Tahoma"/>
            <family val="2"/>
          </rPr>
          <t>Day / CW</t>
        </r>
      </text>
    </comment>
    <comment ref="S27" authorId="0" shapeId="0" xr:uid="{21A27CAE-5C22-4A3B-AD3A-4D5771BA0A95}">
      <text>
        <r>
          <rPr>
            <b/>
            <sz val="10"/>
            <color indexed="81"/>
            <rFont val="Tahoma"/>
            <family val="2"/>
          </rPr>
          <t>Day / CW</t>
        </r>
      </text>
    </comment>
    <comment ref="T27" authorId="0" shapeId="0" xr:uid="{4109F97C-019E-4439-B64C-EE3DBDA0E4EF}">
      <text>
        <r>
          <rPr>
            <b/>
            <sz val="10"/>
            <color indexed="81"/>
            <rFont val="Tahoma"/>
            <family val="2"/>
          </rPr>
          <t>Day / CW</t>
        </r>
      </text>
    </comment>
    <comment ref="U27" authorId="0" shapeId="0" xr:uid="{F141F485-F7D3-46A1-8042-EA39DEDBCF2D}">
      <text>
        <r>
          <rPr>
            <b/>
            <sz val="10"/>
            <color indexed="81"/>
            <rFont val="Tahoma"/>
            <family val="2"/>
          </rPr>
          <t>Day / CW</t>
        </r>
      </text>
    </comment>
    <comment ref="V27" authorId="0" shapeId="0" xr:uid="{762D934B-76AE-4BC5-BB6A-A36CFB662D46}">
      <text>
        <r>
          <rPr>
            <b/>
            <sz val="10"/>
            <color indexed="81"/>
            <rFont val="Tahoma"/>
            <family val="2"/>
          </rPr>
          <t>Day / CW</t>
        </r>
      </text>
    </comment>
    <comment ref="W27" authorId="0" shapeId="0" xr:uid="{864DD3B7-139B-4B18-80EF-F956EC6E35A4}">
      <text>
        <r>
          <rPr>
            <b/>
            <sz val="10"/>
            <color indexed="81"/>
            <rFont val="Tahoma"/>
            <family val="2"/>
          </rPr>
          <t>Day / CW</t>
        </r>
      </text>
    </comment>
    <comment ref="X27" authorId="0" shapeId="0" xr:uid="{FEB08210-819D-49B2-80C5-F56F2C6B5AAD}">
      <text>
        <r>
          <rPr>
            <b/>
            <sz val="10"/>
            <color indexed="81"/>
            <rFont val="Tahoma"/>
            <family val="2"/>
          </rPr>
          <t>Day / CW</t>
        </r>
      </text>
    </comment>
    <comment ref="Y27" authorId="0" shapeId="0" xr:uid="{AF18BB34-50E4-4625-AB61-D96248E53D99}">
      <text>
        <r>
          <rPr>
            <b/>
            <sz val="10"/>
            <color indexed="81"/>
            <rFont val="Tahoma"/>
            <family val="2"/>
          </rPr>
          <t>Day / CW</t>
        </r>
      </text>
    </comment>
    <comment ref="Z27" authorId="0" shapeId="0" xr:uid="{DF14E03C-5AFE-4ACA-ABE7-ADAF161297C9}">
      <text>
        <r>
          <rPr>
            <b/>
            <sz val="10"/>
            <color indexed="81"/>
            <rFont val="Tahoma"/>
            <family val="2"/>
          </rPr>
          <t>Day / CW</t>
        </r>
      </text>
    </comment>
    <comment ref="AA27" authorId="0" shapeId="0" xr:uid="{04D634E1-03DF-4678-8E62-A39E0B34B213}">
      <text>
        <r>
          <rPr>
            <b/>
            <sz val="10"/>
            <color indexed="81"/>
            <rFont val="Tahoma"/>
            <family val="2"/>
          </rPr>
          <t>Day / CW</t>
        </r>
      </text>
    </comment>
    <comment ref="AB27" authorId="0" shapeId="0" xr:uid="{678D5708-6916-4147-B9D7-26768A6D0B67}">
      <text>
        <r>
          <rPr>
            <b/>
            <sz val="10"/>
            <color indexed="81"/>
            <rFont val="Tahoma"/>
            <family val="2"/>
          </rPr>
          <t>Day / CW</t>
        </r>
      </text>
    </comment>
    <comment ref="AC27" authorId="0" shapeId="0" xr:uid="{A1C40909-41DE-4F8A-B991-E1EB35EDE708}">
      <text>
        <r>
          <rPr>
            <b/>
            <sz val="10"/>
            <color indexed="81"/>
            <rFont val="Tahoma"/>
            <family val="2"/>
          </rPr>
          <t>Day / CW</t>
        </r>
      </text>
    </comment>
    <comment ref="AD27" authorId="0" shapeId="0" xr:uid="{DD3C4D39-32F0-4C0B-9D6B-5489212A985E}">
      <text>
        <r>
          <rPr>
            <b/>
            <sz val="10"/>
            <color indexed="81"/>
            <rFont val="Tahoma"/>
            <family val="2"/>
          </rPr>
          <t>Day / CW</t>
        </r>
      </text>
    </comment>
    <comment ref="AE27" authorId="0" shapeId="0" xr:uid="{3ADD3ACB-E5DA-4ED5-A164-0EEA82050EEF}">
      <text>
        <r>
          <rPr>
            <b/>
            <sz val="10"/>
            <color indexed="81"/>
            <rFont val="Tahoma"/>
            <family val="2"/>
          </rPr>
          <t>Day / CW</t>
        </r>
      </text>
    </comment>
    <comment ref="AF27" authorId="0" shapeId="0" xr:uid="{54B91A46-E57D-4610-A0EA-0E5CAD0FFF9D}">
      <text>
        <r>
          <rPr>
            <b/>
            <sz val="10"/>
            <color indexed="81"/>
            <rFont val="Tahoma"/>
            <family val="2"/>
          </rPr>
          <t>Day / CW</t>
        </r>
      </text>
    </comment>
    <comment ref="AG27" authorId="0" shapeId="0" xr:uid="{6B943F42-7CEE-45ED-A0CB-55EA327853E9}">
      <text>
        <r>
          <rPr>
            <b/>
            <sz val="10"/>
            <color indexed="81"/>
            <rFont val="Tahoma"/>
            <family val="2"/>
          </rPr>
          <t>Day / CW</t>
        </r>
      </text>
    </comment>
    <comment ref="AH27" authorId="0" shapeId="0" xr:uid="{95CE25CC-2E64-4B67-9FFA-084B5F0DC9B8}">
      <text>
        <r>
          <rPr>
            <b/>
            <sz val="10"/>
            <color indexed="81"/>
            <rFont val="Tahoma"/>
            <family val="2"/>
          </rPr>
          <t>Day / CW</t>
        </r>
      </text>
    </comment>
    <comment ref="AI27" authorId="0" shapeId="0" xr:uid="{AE24FD08-58F1-4CEC-8A19-F993ACB1C4AD}">
      <text>
        <r>
          <rPr>
            <b/>
            <sz val="10"/>
            <color indexed="81"/>
            <rFont val="Tahoma"/>
            <family val="2"/>
          </rPr>
          <t>Day / CW</t>
        </r>
      </text>
    </comment>
    <comment ref="AJ27" authorId="0" shapeId="0" xr:uid="{A8728FCA-B1FE-417F-B850-C31795C3F1FF}">
      <text>
        <r>
          <rPr>
            <b/>
            <sz val="10"/>
            <color indexed="81"/>
            <rFont val="Tahoma"/>
            <family val="2"/>
          </rPr>
          <t>Day / CW</t>
        </r>
      </text>
    </comment>
    <comment ref="AK27" authorId="0" shapeId="0" xr:uid="{F0E06F50-B9A1-493F-AF1B-31D659A267FA}">
      <text>
        <r>
          <rPr>
            <b/>
            <sz val="10"/>
            <color indexed="81"/>
            <rFont val="Tahoma"/>
            <family val="2"/>
          </rPr>
          <t>Day / CW</t>
        </r>
      </text>
    </comment>
    <comment ref="AL27" authorId="0" shapeId="0" xr:uid="{A06BF85A-242A-4DD9-A40F-26C12A751A64}">
      <text>
        <r>
          <rPr>
            <b/>
            <sz val="10"/>
            <color indexed="81"/>
            <rFont val="Tahoma"/>
            <family val="2"/>
          </rPr>
          <t>Day / CW</t>
        </r>
      </text>
    </comment>
    <comment ref="AM27" authorId="0" shapeId="0" xr:uid="{C26BFD35-4F0F-439E-B6B1-F31CB79BA14A}">
      <text>
        <r>
          <rPr>
            <b/>
            <sz val="10"/>
            <color indexed="81"/>
            <rFont val="Tahoma"/>
            <family val="2"/>
          </rPr>
          <t>Day / CW</t>
        </r>
      </text>
    </comment>
    <comment ref="AN27" authorId="0" shapeId="0" xr:uid="{FCD4B594-CC48-4A70-8EA2-FE66CBA3350B}">
      <text>
        <r>
          <rPr>
            <b/>
            <sz val="10"/>
            <color indexed="81"/>
            <rFont val="Tahoma"/>
            <family val="2"/>
          </rPr>
          <t>Day / CW</t>
        </r>
      </text>
    </comment>
    <comment ref="AO27" authorId="0" shapeId="0" xr:uid="{ECC44BAF-B36B-4BAD-BB86-103765FEA766}">
      <text>
        <r>
          <rPr>
            <b/>
            <sz val="10"/>
            <color indexed="81"/>
            <rFont val="Tahoma"/>
            <family val="2"/>
          </rPr>
          <t>Day / CW</t>
        </r>
      </text>
    </comment>
    <comment ref="AP27" authorId="0" shapeId="0" xr:uid="{39D9E00F-CD1D-4AC9-8136-1AB15BBC9D9D}">
      <text>
        <r>
          <rPr>
            <b/>
            <sz val="10"/>
            <color indexed="81"/>
            <rFont val="Tahoma"/>
            <family val="2"/>
          </rPr>
          <t>Day / CW</t>
        </r>
      </text>
    </comment>
    <comment ref="AQ27" authorId="0" shapeId="0" xr:uid="{FA2E99F3-318F-4524-B0FC-A048C6B8CED5}">
      <text>
        <r>
          <rPr>
            <b/>
            <sz val="10"/>
            <color indexed="81"/>
            <rFont val="Tahoma"/>
            <family val="2"/>
          </rPr>
          <t>Day / CW</t>
        </r>
      </text>
    </comment>
    <comment ref="AR27" authorId="0" shapeId="0" xr:uid="{C1C09CAA-E31B-4892-A6D7-FD19F870FB9D}">
      <text>
        <r>
          <rPr>
            <b/>
            <sz val="10"/>
            <color indexed="81"/>
            <rFont val="Tahoma"/>
            <family val="2"/>
          </rPr>
          <t>Day / CW</t>
        </r>
      </text>
    </comment>
    <comment ref="AS27" authorId="0" shapeId="0" xr:uid="{0D3B8898-75B3-4D9F-AD4A-D474369CD612}">
      <text>
        <r>
          <rPr>
            <b/>
            <sz val="10"/>
            <color indexed="81"/>
            <rFont val="Tahoma"/>
            <family val="2"/>
          </rPr>
          <t>Day / CW</t>
        </r>
      </text>
    </comment>
    <comment ref="E28" authorId="0" shapeId="0" xr:uid="{D0238AA5-78A6-4558-9448-112DE0FF3E82}">
      <text>
        <r>
          <rPr>
            <b/>
            <sz val="10"/>
            <color indexed="81"/>
            <rFont val="Tahoma"/>
            <family val="2"/>
          </rPr>
          <t>Number of NOK parts detected internally</t>
        </r>
        <r>
          <rPr>
            <b/>
            <sz val="10"/>
            <color indexed="81"/>
            <rFont val="ＭＳ Ｐゴシック"/>
            <family val="3"/>
            <charset val="128"/>
          </rPr>
          <t>　　　</t>
        </r>
        <r>
          <rPr>
            <b/>
            <sz val="10"/>
            <color indexed="39"/>
            <rFont val="ＭＳ Ｐゴシック"/>
            <family val="3"/>
            <charset val="128"/>
          </rPr>
          <t>内部で検出されたNG部品の数</t>
        </r>
      </text>
    </comment>
    <comment ref="F28" authorId="0" shapeId="0" xr:uid="{5C182276-58C5-4D94-871E-CB88EBA4AA26}">
      <text>
        <r>
          <rPr>
            <b/>
            <sz val="10"/>
            <color indexed="81"/>
            <rFont val="Tahoma"/>
            <family val="2"/>
          </rPr>
          <t xml:space="preserve">Number of NOK parts detected internally </t>
        </r>
      </text>
    </comment>
    <comment ref="G28" authorId="0" shapeId="0" xr:uid="{35905CA6-B0EB-422F-A455-1DEA8B3DAB4B}">
      <text>
        <r>
          <rPr>
            <b/>
            <sz val="10"/>
            <color indexed="81"/>
            <rFont val="Tahoma"/>
            <family val="2"/>
          </rPr>
          <t xml:space="preserve">Number of NOK parts detected internally </t>
        </r>
      </text>
    </comment>
    <comment ref="H28" authorId="0" shapeId="0" xr:uid="{5F23A524-16CC-4288-B7E0-7914A4E648C5}">
      <text>
        <r>
          <rPr>
            <b/>
            <sz val="10"/>
            <color indexed="81"/>
            <rFont val="Tahoma"/>
            <family val="2"/>
          </rPr>
          <t xml:space="preserve">Number of NOK parts detected internally </t>
        </r>
      </text>
    </comment>
    <comment ref="I28" authorId="0" shapeId="0" xr:uid="{894B5B7B-FF11-463F-A8A5-E6220C252AD5}">
      <text>
        <r>
          <rPr>
            <b/>
            <sz val="10"/>
            <color indexed="81"/>
            <rFont val="Tahoma"/>
            <family val="2"/>
          </rPr>
          <t xml:space="preserve">Number of NOK parts detected internally </t>
        </r>
      </text>
    </comment>
    <comment ref="J28" authorId="0" shapeId="0" xr:uid="{80425D7D-3F62-4A5C-9F8F-EFBE2C52912B}">
      <text>
        <r>
          <rPr>
            <b/>
            <sz val="10"/>
            <color indexed="81"/>
            <rFont val="Tahoma"/>
            <family val="2"/>
          </rPr>
          <t xml:space="preserve">Number of NOK parts detected internally </t>
        </r>
      </text>
    </comment>
    <comment ref="K28" authorId="0" shapeId="0" xr:uid="{AC3F7B93-6649-4A96-814F-1CF19A084C19}">
      <text>
        <r>
          <rPr>
            <b/>
            <sz val="10"/>
            <color indexed="81"/>
            <rFont val="Tahoma"/>
            <family val="2"/>
          </rPr>
          <t xml:space="preserve">Number of NOK parts detected internally </t>
        </r>
      </text>
    </comment>
    <comment ref="L28" authorId="0" shapeId="0" xr:uid="{41A7B391-3FDD-431C-B5D6-B1003920BDCF}">
      <text>
        <r>
          <rPr>
            <b/>
            <sz val="10"/>
            <color indexed="81"/>
            <rFont val="Tahoma"/>
            <family val="2"/>
          </rPr>
          <t xml:space="preserve">Number of NOK parts detected internally </t>
        </r>
      </text>
    </comment>
    <comment ref="M28" authorId="0" shapeId="0" xr:uid="{C9F8561B-0CF1-4932-A191-5D9C966D53BB}">
      <text>
        <r>
          <rPr>
            <b/>
            <sz val="10"/>
            <color indexed="81"/>
            <rFont val="Tahoma"/>
            <family val="2"/>
          </rPr>
          <t xml:space="preserve">Number of NOK parts detected internally </t>
        </r>
      </text>
    </comment>
    <comment ref="N28" authorId="0" shapeId="0" xr:uid="{4D8DD435-111A-4686-B4E4-665224347A33}">
      <text>
        <r>
          <rPr>
            <b/>
            <sz val="10"/>
            <color indexed="81"/>
            <rFont val="Tahoma"/>
            <family val="2"/>
          </rPr>
          <t xml:space="preserve">Number of NOK parts detected internally </t>
        </r>
      </text>
    </comment>
    <comment ref="O28" authorId="0" shapeId="0" xr:uid="{B2E1FB5F-FFE4-4ED2-AB4F-10BFEDB3F864}">
      <text>
        <r>
          <rPr>
            <b/>
            <sz val="10"/>
            <color indexed="81"/>
            <rFont val="Tahoma"/>
            <family val="2"/>
          </rPr>
          <t xml:space="preserve">Number of NOK parts detected internally </t>
        </r>
      </text>
    </comment>
    <comment ref="P28" authorId="0" shapeId="0" xr:uid="{2A1F502A-082B-4F73-8224-150704B3DBDC}">
      <text>
        <r>
          <rPr>
            <b/>
            <sz val="10"/>
            <color indexed="81"/>
            <rFont val="Tahoma"/>
            <family val="2"/>
          </rPr>
          <t xml:space="preserve">Number of NOK parts detected internally </t>
        </r>
      </text>
    </comment>
    <comment ref="Q28" authorId="0" shapeId="0" xr:uid="{62B26FF3-3A1A-4098-AA3B-511D5F208B60}">
      <text>
        <r>
          <rPr>
            <b/>
            <sz val="10"/>
            <color indexed="81"/>
            <rFont val="Tahoma"/>
            <family val="2"/>
          </rPr>
          <t xml:space="preserve">Number of NOK parts detected internally </t>
        </r>
      </text>
    </comment>
    <comment ref="R28" authorId="0" shapeId="0" xr:uid="{F3CB8939-AC3E-4E64-AD34-1D5D89E4C55A}">
      <text>
        <r>
          <rPr>
            <b/>
            <sz val="10"/>
            <color indexed="81"/>
            <rFont val="Tahoma"/>
            <family val="2"/>
          </rPr>
          <t xml:space="preserve">Number of NOK parts detected internally </t>
        </r>
      </text>
    </comment>
    <comment ref="S28" authorId="0" shapeId="0" xr:uid="{64324A56-AE70-4ED4-AC11-ED56C480AE90}">
      <text>
        <r>
          <rPr>
            <b/>
            <sz val="10"/>
            <color indexed="81"/>
            <rFont val="Tahoma"/>
            <family val="2"/>
          </rPr>
          <t xml:space="preserve">Number of NOK parts detected internally </t>
        </r>
      </text>
    </comment>
    <comment ref="T28" authorId="0" shapeId="0" xr:uid="{A26E842B-5242-4BED-947E-CE879CD48884}">
      <text>
        <r>
          <rPr>
            <b/>
            <sz val="10"/>
            <color indexed="81"/>
            <rFont val="Tahoma"/>
            <family val="2"/>
          </rPr>
          <t xml:space="preserve">Number of NOK parts detected internally </t>
        </r>
      </text>
    </comment>
    <comment ref="U28" authorId="0" shapeId="0" xr:uid="{6A13EA0C-B69C-4039-9F59-D9C6233A7C0C}">
      <text>
        <r>
          <rPr>
            <b/>
            <sz val="10"/>
            <color indexed="81"/>
            <rFont val="Tahoma"/>
            <family val="2"/>
          </rPr>
          <t xml:space="preserve">Number of NOK parts detected internally </t>
        </r>
      </text>
    </comment>
    <comment ref="V28" authorId="0" shapeId="0" xr:uid="{89D438FD-8338-4DF5-9835-A3883DB168C5}">
      <text>
        <r>
          <rPr>
            <b/>
            <sz val="10"/>
            <color indexed="81"/>
            <rFont val="Tahoma"/>
            <family val="2"/>
          </rPr>
          <t xml:space="preserve">Number of NOK parts detected internally </t>
        </r>
      </text>
    </comment>
    <comment ref="W28" authorId="0" shapeId="0" xr:uid="{F2A82280-1D46-471C-B036-75F1B09221CF}">
      <text>
        <r>
          <rPr>
            <b/>
            <sz val="10"/>
            <color indexed="81"/>
            <rFont val="Tahoma"/>
            <family val="2"/>
          </rPr>
          <t xml:space="preserve">Number of NOK parts detected internally </t>
        </r>
      </text>
    </comment>
    <comment ref="X28" authorId="0" shapeId="0" xr:uid="{C6870E8E-023E-43E1-8C42-D63D7AA0C693}">
      <text>
        <r>
          <rPr>
            <b/>
            <sz val="10"/>
            <color indexed="81"/>
            <rFont val="Tahoma"/>
            <family val="2"/>
          </rPr>
          <t xml:space="preserve">Number of NOK parts detected internally </t>
        </r>
      </text>
    </comment>
    <comment ref="Y28" authorId="0" shapeId="0" xr:uid="{7EBCD2B3-859A-4EFD-8FDC-408F50DCAD4F}">
      <text>
        <r>
          <rPr>
            <b/>
            <sz val="10"/>
            <color indexed="81"/>
            <rFont val="Tahoma"/>
            <family val="2"/>
          </rPr>
          <t xml:space="preserve">Number of NOK parts detected internally </t>
        </r>
      </text>
    </comment>
    <comment ref="Z28" authorId="0" shapeId="0" xr:uid="{FF923488-6D5E-41D8-AFB1-9DEC39E77B3A}">
      <text>
        <r>
          <rPr>
            <b/>
            <sz val="10"/>
            <color indexed="81"/>
            <rFont val="Tahoma"/>
            <family val="2"/>
          </rPr>
          <t xml:space="preserve">Number of NOK parts detected internally </t>
        </r>
      </text>
    </comment>
    <comment ref="AA28" authorId="0" shapeId="0" xr:uid="{AB5DCEE6-F8DE-405D-889C-AAD124EE621F}">
      <text>
        <r>
          <rPr>
            <b/>
            <sz val="10"/>
            <color indexed="81"/>
            <rFont val="Tahoma"/>
            <family val="2"/>
          </rPr>
          <t xml:space="preserve">Number of NOK parts detected internally </t>
        </r>
      </text>
    </comment>
    <comment ref="AB28" authorId="0" shapeId="0" xr:uid="{54840681-2829-4B91-B72F-2F69D6C6021B}">
      <text>
        <r>
          <rPr>
            <b/>
            <sz val="10"/>
            <color indexed="81"/>
            <rFont val="Tahoma"/>
            <family val="2"/>
          </rPr>
          <t xml:space="preserve">Number of NOK parts detected internally </t>
        </r>
      </text>
    </comment>
    <comment ref="AC28" authorId="0" shapeId="0" xr:uid="{513DE48E-8B67-4EA6-8E92-8B08F696D9D4}">
      <text>
        <r>
          <rPr>
            <b/>
            <sz val="10"/>
            <color indexed="81"/>
            <rFont val="Tahoma"/>
            <family val="2"/>
          </rPr>
          <t xml:space="preserve">Number of NOK parts detected internally </t>
        </r>
      </text>
    </comment>
    <comment ref="AD28" authorId="0" shapeId="0" xr:uid="{7F31A3DF-8231-423B-9849-1DA5823487F0}">
      <text>
        <r>
          <rPr>
            <b/>
            <sz val="10"/>
            <color indexed="81"/>
            <rFont val="Tahoma"/>
            <family val="2"/>
          </rPr>
          <t xml:space="preserve">Number of NOK parts detected internally </t>
        </r>
      </text>
    </comment>
    <comment ref="AE28" authorId="0" shapeId="0" xr:uid="{AD7E1525-0CC5-4CC2-A253-9E0AF8353C3F}">
      <text>
        <r>
          <rPr>
            <b/>
            <sz val="10"/>
            <color indexed="81"/>
            <rFont val="Tahoma"/>
            <family val="2"/>
          </rPr>
          <t xml:space="preserve">Number of NOK parts detected internally </t>
        </r>
      </text>
    </comment>
    <comment ref="AF28" authorId="0" shapeId="0" xr:uid="{00BF5225-3726-4EDE-BA41-5688C5F1C8E8}">
      <text>
        <r>
          <rPr>
            <b/>
            <sz val="10"/>
            <color indexed="81"/>
            <rFont val="Tahoma"/>
            <family val="2"/>
          </rPr>
          <t xml:space="preserve">Number of NOK parts detected internally </t>
        </r>
      </text>
    </comment>
    <comment ref="AG28" authorId="0" shapeId="0" xr:uid="{0858AEC3-ABED-41B6-9B56-051EB85C022A}">
      <text>
        <r>
          <rPr>
            <b/>
            <sz val="10"/>
            <color indexed="81"/>
            <rFont val="Tahoma"/>
            <family val="2"/>
          </rPr>
          <t xml:space="preserve">Number of NOK parts detected internally </t>
        </r>
      </text>
    </comment>
    <comment ref="AH28" authorId="0" shapeId="0" xr:uid="{3368B217-A52D-4C8E-8E94-4A8967091EB8}">
      <text>
        <r>
          <rPr>
            <b/>
            <sz val="10"/>
            <color indexed="81"/>
            <rFont val="Tahoma"/>
            <family val="2"/>
          </rPr>
          <t xml:space="preserve">Number of NOK parts detected internally </t>
        </r>
      </text>
    </comment>
    <comment ref="AI28" authorId="0" shapeId="0" xr:uid="{20963C41-3FAC-4FB9-B000-D5DDA31EF4AE}">
      <text>
        <r>
          <rPr>
            <b/>
            <sz val="10"/>
            <color indexed="81"/>
            <rFont val="Tahoma"/>
            <family val="2"/>
          </rPr>
          <t xml:space="preserve">Number of NOK parts detected internally </t>
        </r>
      </text>
    </comment>
    <comment ref="AJ28" authorId="0" shapeId="0" xr:uid="{18900539-6686-4453-A1E1-804E427C923C}">
      <text>
        <r>
          <rPr>
            <b/>
            <sz val="10"/>
            <color indexed="81"/>
            <rFont val="Tahoma"/>
            <family val="2"/>
          </rPr>
          <t xml:space="preserve">Number of NOK parts detected internally </t>
        </r>
      </text>
    </comment>
    <comment ref="AK28" authorId="0" shapeId="0" xr:uid="{65252C09-339C-47E0-853B-3F668BA622AC}">
      <text>
        <r>
          <rPr>
            <b/>
            <sz val="10"/>
            <color indexed="81"/>
            <rFont val="Tahoma"/>
            <family val="2"/>
          </rPr>
          <t xml:space="preserve">Number of NOK parts detected internally </t>
        </r>
      </text>
    </comment>
    <comment ref="AL28" authorId="0" shapeId="0" xr:uid="{F25F45DE-AEF6-4705-8C14-660513F536E4}">
      <text>
        <r>
          <rPr>
            <b/>
            <sz val="10"/>
            <color indexed="81"/>
            <rFont val="Tahoma"/>
            <family val="2"/>
          </rPr>
          <t xml:space="preserve">Number of NOK parts detected internally </t>
        </r>
      </text>
    </comment>
    <comment ref="AM28" authorId="0" shapeId="0" xr:uid="{7D3ECCE9-0182-42E1-A45B-B6FA43CA165C}">
      <text>
        <r>
          <rPr>
            <b/>
            <sz val="10"/>
            <color indexed="81"/>
            <rFont val="Tahoma"/>
            <family val="2"/>
          </rPr>
          <t xml:space="preserve">Number of NOK parts detected internally </t>
        </r>
      </text>
    </comment>
    <comment ref="AN28" authorId="0" shapeId="0" xr:uid="{A7F6867C-1916-40DC-8191-4DAD358630F7}">
      <text>
        <r>
          <rPr>
            <b/>
            <sz val="10"/>
            <color indexed="81"/>
            <rFont val="Tahoma"/>
            <family val="2"/>
          </rPr>
          <t xml:space="preserve">Number of NOK parts detected internally </t>
        </r>
      </text>
    </comment>
    <comment ref="AO28" authorId="0" shapeId="0" xr:uid="{4A5474FB-484A-4F34-BBD7-7B1AC1C3C366}">
      <text>
        <r>
          <rPr>
            <b/>
            <sz val="10"/>
            <color indexed="81"/>
            <rFont val="Tahoma"/>
            <family val="2"/>
          </rPr>
          <t xml:space="preserve">Number of NOK parts detected internally </t>
        </r>
      </text>
    </comment>
    <comment ref="AP28" authorId="0" shapeId="0" xr:uid="{5A39D851-3D5D-4AF5-BAAF-75E4848BFBDB}">
      <text>
        <r>
          <rPr>
            <b/>
            <sz val="10"/>
            <color indexed="81"/>
            <rFont val="Tahoma"/>
            <family val="2"/>
          </rPr>
          <t xml:space="preserve">Number of NOK parts detected internally </t>
        </r>
      </text>
    </comment>
    <comment ref="AQ28" authorId="0" shapeId="0" xr:uid="{F664B8A1-600C-4B0A-ADB2-5A30376FFF0F}">
      <text>
        <r>
          <rPr>
            <b/>
            <sz val="10"/>
            <color indexed="81"/>
            <rFont val="Tahoma"/>
            <family val="2"/>
          </rPr>
          <t xml:space="preserve">Number of NOK parts detected internally </t>
        </r>
      </text>
    </comment>
    <comment ref="AR28" authorId="0" shapeId="0" xr:uid="{9071AA4A-C3EF-4026-8FA3-CE201D7966E8}">
      <text>
        <r>
          <rPr>
            <b/>
            <sz val="10"/>
            <color indexed="81"/>
            <rFont val="Tahoma"/>
            <family val="2"/>
          </rPr>
          <t xml:space="preserve">Number of NOK parts detected internally </t>
        </r>
      </text>
    </comment>
    <comment ref="AS28" authorId="0" shapeId="0" xr:uid="{2281EBBA-32E7-409F-A1E4-0E41012B7339}">
      <text>
        <r>
          <rPr>
            <b/>
            <sz val="10"/>
            <color indexed="81"/>
            <rFont val="Tahoma"/>
            <family val="2"/>
          </rPr>
          <t xml:space="preserve">Number of NOK parts detected internally </t>
        </r>
      </text>
    </comment>
    <comment ref="E29" authorId="0" shapeId="0" xr:uid="{015679D0-CB0D-4F2C-B6F4-6EDAC93C1685}">
      <text>
        <r>
          <rPr>
            <b/>
            <sz val="10"/>
            <color indexed="81"/>
            <rFont val="Tahoma"/>
            <family val="2"/>
          </rPr>
          <t>Number of NOK parts detected at customer</t>
        </r>
        <r>
          <rPr>
            <b/>
            <sz val="10"/>
            <color indexed="81"/>
            <rFont val="ＭＳ Ｐゴシック"/>
            <family val="3"/>
            <charset val="128"/>
          </rPr>
          <t>　　　　　　　　</t>
        </r>
        <r>
          <rPr>
            <b/>
            <sz val="10"/>
            <color indexed="39"/>
            <rFont val="游ゴシック Light"/>
            <family val="3"/>
            <charset val="128"/>
          </rPr>
          <t>顧客で検出されたNG部品の数</t>
        </r>
      </text>
    </comment>
    <comment ref="F29" authorId="0" shapeId="0" xr:uid="{0F4BF6B9-F82E-4BF3-8C9B-94FBEEEA7EF3}">
      <text>
        <r>
          <rPr>
            <b/>
            <sz val="10"/>
            <color indexed="81"/>
            <rFont val="Tahoma"/>
            <family val="2"/>
          </rPr>
          <t>Number of NOK parts detected at customer</t>
        </r>
      </text>
    </comment>
    <comment ref="G29" authorId="0" shapeId="0" xr:uid="{B346A20E-4A40-4EA0-B3FD-2F8DEF5C8952}">
      <text>
        <r>
          <rPr>
            <b/>
            <sz val="10"/>
            <color indexed="81"/>
            <rFont val="Tahoma"/>
            <family val="2"/>
          </rPr>
          <t>Number of NOK parts detected at customer</t>
        </r>
      </text>
    </comment>
    <comment ref="H29" authorId="0" shapeId="0" xr:uid="{692393B2-D6B6-4C72-8BE2-71B01221BD61}">
      <text>
        <r>
          <rPr>
            <b/>
            <sz val="10"/>
            <color indexed="81"/>
            <rFont val="Tahoma"/>
            <family val="2"/>
          </rPr>
          <t>Number of NOK parts detected at customer</t>
        </r>
      </text>
    </comment>
    <comment ref="I29" authorId="0" shapeId="0" xr:uid="{D08B1B39-1CBF-46AE-843D-8D75E2D7396B}">
      <text>
        <r>
          <rPr>
            <b/>
            <sz val="10"/>
            <color indexed="81"/>
            <rFont val="Tahoma"/>
            <family val="2"/>
          </rPr>
          <t>Number of NOK parts detected at customer</t>
        </r>
      </text>
    </comment>
    <comment ref="J29" authorId="0" shapeId="0" xr:uid="{15981FB4-F68E-42DD-BD82-785E4645BCD4}">
      <text>
        <r>
          <rPr>
            <b/>
            <sz val="10"/>
            <color indexed="81"/>
            <rFont val="Tahoma"/>
            <family val="2"/>
          </rPr>
          <t>Number of NOK parts detected at customer</t>
        </r>
      </text>
    </comment>
    <comment ref="K29" authorId="0" shapeId="0" xr:uid="{6A969493-993A-4578-8386-84098BC6D421}">
      <text>
        <r>
          <rPr>
            <b/>
            <sz val="10"/>
            <color indexed="81"/>
            <rFont val="Tahoma"/>
            <family val="2"/>
          </rPr>
          <t>Number of NOK parts detected at customer</t>
        </r>
      </text>
    </comment>
    <comment ref="L29" authorId="0" shapeId="0" xr:uid="{4CDB2978-65E2-41A3-A41F-B01A864958DF}">
      <text>
        <r>
          <rPr>
            <b/>
            <sz val="10"/>
            <color indexed="81"/>
            <rFont val="Tahoma"/>
            <family val="2"/>
          </rPr>
          <t>Number of NOK parts detected at customer</t>
        </r>
      </text>
    </comment>
    <comment ref="M29" authorId="0" shapeId="0" xr:uid="{38DC2D18-0844-4E5B-80F7-2965998CBF31}">
      <text>
        <r>
          <rPr>
            <b/>
            <sz val="10"/>
            <color indexed="81"/>
            <rFont val="Tahoma"/>
            <family val="2"/>
          </rPr>
          <t>Number of NOK parts detected at customer</t>
        </r>
      </text>
    </comment>
    <comment ref="N29" authorId="0" shapeId="0" xr:uid="{AE67E89C-E8EB-4939-872D-25B787BA677B}">
      <text>
        <r>
          <rPr>
            <b/>
            <sz val="10"/>
            <color indexed="81"/>
            <rFont val="Tahoma"/>
            <family val="2"/>
          </rPr>
          <t>Number of NOK parts detected at customer</t>
        </r>
      </text>
    </comment>
    <comment ref="O29" authorId="0" shapeId="0" xr:uid="{B3C42090-CF0C-43F1-B499-9EAD9721E3C7}">
      <text>
        <r>
          <rPr>
            <b/>
            <sz val="10"/>
            <color indexed="81"/>
            <rFont val="Tahoma"/>
            <family val="2"/>
          </rPr>
          <t>Number of NOK parts detected at customer</t>
        </r>
      </text>
    </comment>
    <comment ref="P29" authorId="0" shapeId="0" xr:uid="{9480DAC9-CF29-48E1-A53B-43CC89436461}">
      <text>
        <r>
          <rPr>
            <b/>
            <sz val="10"/>
            <color indexed="81"/>
            <rFont val="Tahoma"/>
            <family val="2"/>
          </rPr>
          <t>Number of NOK parts detected at customer</t>
        </r>
      </text>
    </comment>
    <comment ref="Q29" authorId="0" shapeId="0" xr:uid="{C4A911B5-8967-446A-9C43-A9ABC49052E4}">
      <text>
        <r>
          <rPr>
            <b/>
            <sz val="10"/>
            <color indexed="81"/>
            <rFont val="Tahoma"/>
            <family val="2"/>
          </rPr>
          <t>Number of NOK parts detected at customer</t>
        </r>
      </text>
    </comment>
    <comment ref="R29" authorId="0" shapeId="0" xr:uid="{5B58AD8F-55BC-488B-9C09-3C9817CF0317}">
      <text>
        <r>
          <rPr>
            <b/>
            <sz val="10"/>
            <color indexed="81"/>
            <rFont val="Tahoma"/>
            <family val="2"/>
          </rPr>
          <t>Number of NOK parts detected at customer</t>
        </r>
      </text>
    </comment>
    <comment ref="S29" authorId="0" shapeId="0" xr:uid="{BA46BD53-C078-4CDD-A9A3-4138260A3016}">
      <text>
        <r>
          <rPr>
            <b/>
            <sz val="10"/>
            <color indexed="81"/>
            <rFont val="Tahoma"/>
            <family val="2"/>
          </rPr>
          <t>Number of NOK parts detected at customer</t>
        </r>
      </text>
    </comment>
    <comment ref="T29" authorId="0" shapeId="0" xr:uid="{8AF5C427-1F1F-4595-A760-97C5930786EC}">
      <text>
        <r>
          <rPr>
            <b/>
            <sz val="10"/>
            <color indexed="81"/>
            <rFont val="Tahoma"/>
            <family val="2"/>
          </rPr>
          <t>Number of NOK parts detected at customer</t>
        </r>
      </text>
    </comment>
    <comment ref="U29" authorId="0" shapeId="0" xr:uid="{C864D63D-3335-4E10-BFD3-13B369E374F9}">
      <text>
        <r>
          <rPr>
            <b/>
            <sz val="10"/>
            <color indexed="81"/>
            <rFont val="Tahoma"/>
            <family val="2"/>
          </rPr>
          <t>Number of NOK parts detected at customer</t>
        </r>
      </text>
    </comment>
    <comment ref="V29" authorId="0" shapeId="0" xr:uid="{7694DBD0-128E-4086-9642-6E8E33660FDE}">
      <text>
        <r>
          <rPr>
            <b/>
            <sz val="10"/>
            <color indexed="81"/>
            <rFont val="Tahoma"/>
            <family val="2"/>
          </rPr>
          <t>Number of NOK parts detected at customer</t>
        </r>
      </text>
    </comment>
    <comment ref="W29" authorId="0" shapeId="0" xr:uid="{74FCBA60-F42F-4C58-B324-F54968F8BE2F}">
      <text>
        <r>
          <rPr>
            <b/>
            <sz val="10"/>
            <color indexed="81"/>
            <rFont val="Tahoma"/>
            <family val="2"/>
          </rPr>
          <t>Number of NOK parts detected at customer</t>
        </r>
      </text>
    </comment>
    <comment ref="X29" authorId="0" shapeId="0" xr:uid="{5DC6C296-B208-4829-8097-BB3F0A7EDF51}">
      <text>
        <r>
          <rPr>
            <b/>
            <sz val="10"/>
            <color indexed="81"/>
            <rFont val="Tahoma"/>
            <family val="2"/>
          </rPr>
          <t>Number of NOK parts detected at customer</t>
        </r>
      </text>
    </comment>
    <comment ref="Y29" authorId="0" shapeId="0" xr:uid="{94356BA0-FD40-4820-9558-1E81B6845776}">
      <text>
        <r>
          <rPr>
            <b/>
            <sz val="10"/>
            <color indexed="81"/>
            <rFont val="Tahoma"/>
            <family val="2"/>
          </rPr>
          <t>Number of NOK parts detected at customer</t>
        </r>
      </text>
    </comment>
    <comment ref="Z29" authorId="0" shapeId="0" xr:uid="{B08F2655-2933-4AE1-8052-959CF094EEAA}">
      <text>
        <r>
          <rPr>
            <b/>
            <sz val="10"/>
            <color indexed="81"/>
            <rFont val="Tahoma"/>
            <family val="2"/>
          </rPr>
          <t>Number of NOK parts detected at customer</t>
        </r>
      </text>
    </comment>
    <comment ref="AA29" authorId="0" shapeId="0" xr:uid="{64C5697B-AF57-44ED-A688-79C9BF80AE27}">
      <text>
        <r>
          <rPr>
            <b/>
            <sz val="10"/>
            <color indexed="81"/>
            <rFont val="Tahoma"/>
            <family val="2"/>
          </rPr>
          <t>Number of NOK parts detected at customer</t>
        </r>
      </text>
    </comment>
    <comment ref="AB29" authorId="0" shapeId="0" xr:uid="{9CF317C2-77C0-465B-A361-FED3F1838ECF}">
      <text>
        <r>
          <rPr>
            <b/>
            <sz val="10"/>
            <color indexed="81"/>
            <rFont val="Tahoma"/>
            <family val="2"/>
          </rPr>
          <t>Number of NOK parts detected at customer</t>
        </r>
      </text>
    </comment>
    <comment ref="AC29" authorId="0" shapeId="0" xr:uid="{39717526-807E-42D8-BF2F-5F119C7B285F}">
      <text>
        <r>
          <rPr>
            <b/>
            <sz val="10"/>
            <color indexed="81"/>
            <rFont val="Tahoma"/>
            <family val="2"/>
          </rPr>
          <t>Number of NOK parts detected at customer</t>
        </r>
      </text>
    </comment>
    <comment ref="AD29" authorId="0" shapeId="0" xr:uid="{63D10FBB-88C0-4F6F-ACD5-6C7683188682}">
      <text>
        <r>
          <rPr>
            <b/>
            <sz val="10"/>
            <color indexed="81"/>
            <rFont val="Tahoma"/>
            <family val="2"/>
          </rPr>
          <t>Number of NOK parts detected at customer</t>
        </r>
      </text>
    </comment>
    <comment ref="AE29" authorId="0" shapeId="0" xr:uid="{8318F25A-E889-43A5-B698-D940D5695EEA}">
      <text>
        <r>
          <rPr>
            <b/>
            <sz val="10"/>
            <color indexed="81"/>
            <rFont val="Tahoma"/>
            <family val="2"/>
          </rPr>
          <t>Number of NOK parts detected at customer</t>
        </r>
      </text>
    </comment>
    <comment ref="AF29" authorId="0" shapeId="0" xr:uid="{69962126-82E2-459A-99CA-D3FEE036E10C}">
      <text>
        <r>
          <rPr>
            <b/>
            <sz val="10"/>
            <color indexed="81"/>
            <rFont val="Tahoma"/>
            <family val="2"/>
          </rPr>
          <t>Number of NOK parts detected at customer</t>
        </r>
      </text>
    </comment>
    <comment ref="AG29" authorId="0" shapeId="0" xr:uid="{DF3BA2C9-A6DD-4740-B4F1-8D14411C060E}">
      <text>
        <r>
          <rPr>
            <b/>
            <sz val="10"/>
            <color indexed="81"/>
            <rFont val="Tahoma"/>
            <family val="2"/>
          </rPr>
          <t>Number of NOK parts detected at customer</t>
        </r>
      </text>
    </comment>
    <comment ref="AH29" authorId="0" shapeId="0" xr:uid="{62985683-7FF6-43B3-96A2-87115ED6EB3D}">
      <text>
        <r>
          <rPr>
            <b/>
            <sz val="10"/>
            <color indexed="81"/>
            <rFont val="Tahoma"/>
            <family val="2"/>
          </rPr>
          <t>Number of NOK parts detected at customer</t>
        </r>
      </text>
    </comment>
    <comment ref="AI29" authorId="0" shapeId="0" xr:uid="{6B0F0C40-825B-4A54-BA08-560AE755740A}">
      <text>
        <r>
          <rPr>
            <b/>
            <sz val="10"/>
            <color indexed="81"/>
            <rFont val="Tahoma"/>
            <family val="2"/>
          </rPr>
          <t>Number of NOK parts detected at customer</t>
        </r>
      </text>
    </comment>
    <comment ref="AJ29" authorId="0" shapeId="0" xr:uid="{0E06BEBE-6DB1-4533-A3B5-38666418E80D}">
      <text>
        <r>
          <rPr>
            <b/>
            <sz val="10"/>
            <color indexed="81"/>
            <rFont val="Tahoma"/>
            <family val="2"/>
          </rPr>
          <t>Number of NOK parts detected at customer</t>
        </r>
      </text>
    </comment>
    <comment ref="AK29" authorId="0" shapeId="0" xr:uid="{D4106560-3CE2-4DF6-92BC-DEFD75873DF1}">
      <text>
        <r>
          <rPr>
            <b/>
            <sz val="10"/>
            <color indexed="81"/>
            <rFont val="Tahoma"/>
            <family val="2"/>
          </rPr>
          <t>Number of NOK parts detected at customer</t>
        </r>
      </text>
    </comment>
    <comment ref="AL29" authorId="0" shapeId="0" xr:uid="{ED50CBE2-5F05-49A9-9E44-78F0CFDC9818}">
      <text>
        <r>
          <rPr>
            <b/>
            <sz val="10"/>
            <color indexed="81"/>
            <rFont val="Tahoma"/>
            <family val="2"/>
          </rPr>
          <t>Number of NOK parts detected at customer</t>
        </r>
      </text>
    </comment>
    <comment ref="AM29" authorId="0" shapeId="0" xr:uid="{C57A7497-ACF3-464C-B599-2F4ED0010566}">
      <text>
        <r>
          <rPr>
            <b/>
            <sz val="10"/>
            <color indexed="81"/>
            <rFont val="Tahoma"/>
            <family val="2"/>
          </rPr>
          <t>Number of NOK parts detected at customer</t>
        </r>
      </text>
    </comment>
    <comment ref="AN29" authorId="0" shapeId="0" xr:uid="{C3ED7031-1062-4C3F-AE22-1BCAFBA77F94}">
      <text>
        <r>
          <rPr>
            <b/>
            <sz val="10"/>
            <color indexed="81"/>
            <rFont val="Tahoma"/>
            <family val="2"/>
          </rPr>
          <t>Number of NOK parts detected at customer</t>
        </r>
      </text>
    </comment>
    <comment ref="AO29" authorId="0" shapeId="0" xr:uid="{311DA45E-8616-4BD6-9B11-56A95E2FDDEF}">
      <text>
        <r>
          <rPr>
            <b/>
            <sz val="10"/>
            <color indexed="81"/>
            <rFont val="Tahoma"/>
            <family val="2"/>
          </rPr>
          <t>Number of NOK parts detected at customer</t>
        </r>
      </text>
    </comment>
    <comment ref="AP29" authorId="0" shapeId="0" xr:uid="{9CE42EE3-3DB7-428A-8314-3566383000C3}">
      <text>
        <r>
          <rPr>
            <b/>
            <sz val="10"/>
            <color indexed="81"/>
            <rFont val="Tahoma"/>
            <family val="2"/>
          </rPr>
          <t>Number of NOK parts detected at customer</t>
        </r>
      </text>
    </comment>
    <comment ref="AQ29" authorId="0" shapeId="0" xr:uid="{456F56A6-78C4-459B-BF27-4D45E4E7DD1C}">
      <text>
        <r>
          <rPr>
            <b/>
            <sz val="10"/>
            <color indexed="81"/>
            <rFont val="Tahoma"/>
            <family val="2"/>
          </rPr>
          <t>Number of NOK parts detected at customer</t>
        </r>
      </text>
    </comment>
    <comment ref="AR29" authorId="0" shapeId="0" xr:uid="{6E750B18-70F4-458B-A343-D7F49F217134}">
      <text>
        <r>
          <rPr>
            <b/>
            <sz val="10"/>
            <color indexed="81"/>
            <rFont val="Tahoma"/>
            <family val="2"/>
          </rPr>
          <t>Number of NOK parts detected at customer</t>
        </r>
      </text>
    </comment>
    <comment ref="AS29" authorId="0" shapeId="0" xr:uid="{72CDF6B4-29D0-41DA-82B0-75B19CC661AE}">
      <text>
        <r>
          <rPr>
            <b/>
            <sz val="10"/>
            <color indexed="81"/>
            <rFont val="Tahoma"/>
            <family val="2"/>
          </rPr>
          <t>Number of NOK parts detected at customer</t>
        </r>
      </text>
    </comment>
    <comment ref="E32" authorId="0" shapeId="0" xr:uid="{B858111A-EBAF-4145-9FAB-4CA380A14EEB}">
      <text>
        <r>
          <rPr>
            <sz val="10"/>
            <color indexed="81"/>
            <rFont val="Tahoma"/>
            <family val="2"/>
          </rPr>
          <t>Production date of NOKs - order chronologically the production dates of NOK parts (internal / external)</t>
        </r>
      </text>
    </comment>
    <comment ref="F32" authorId="0" shapeId="0" xr:uid="{BD346077-8CCE-4A1B-A6AC-742B0011A2EC}">
      <text>
        <r>
          <rPr>
            <sz val="10"/>
            <color indexed="81"/>
            <rFont val="Tahoma"/>
            <family val="2"/>
          </rPr>
          <t>Production date of NOKs - order chronologically the production dates of NOK parts (internal / external)</t>
        </r>
      </text>
    </comment>
    <comment ref="G32" authorId="0" shapeId="0" xr:uid="{B896D586-958E-4429-8CAF-9F96EB37463D}">
      <text>
        <r>
          <rPr>
            <sz val="10"/>
            <color indexed="81"/>
            <rFont val="Tahoma"/>
            <family val="2"/>
          </rPr>
          <t>Production date of NOKs - order chronologically the production dates of NOK parts (internal / external)</t>
        </r>
      </text>
    </comment>
    <comment ref="H32" authorId="0" shapeId="0" xr:uid="{16400DF7-76E8-4827-8045-50D050AC5213}">
      <text>
        <r>
          <rPr>
            <sz val="10"/>
            <color indexed="81"/>
            <rFont val="Tahoma"/>
            <family val="2"/>
          </rPr>
          <t>Production date of NOKs - order chronologically the production dates of NOK parts (internal / external)</t>
        </r>
      </text>
    </comment>
    <comment ref="I32" authorId="0" shapeId="0" xr:uid="{91AA9D6E-474A-4654-AC35-E14306505C44}">
      <text>
        <r>
          <rPr>
            <sz val="10"/>
            <color indexed="81"/>
            <rFont val="Tahoma"/>
            <family val="2"/>
          </rPr>
          <t>Production date of NOKs - order chronologically the production dates of NOK parts (internal / external)</t>
        </r>
      </text>
    </comment>
    <comment ref="J32" authorId="0" shapeId="0" xr:uid="{BA118C7F-B463-4D85-9A58-1DA3FCED3D5B}">
      <text>
        <r>
          <rPr>
            <sz val="10"/>
            <color indexed="81"/>
            <rFont val="Tahoma"/>
            <family val="2"/>
          </rPr>
          <t>Production date of NOKs - order chronologically the production dates of NOK parts (internal / external)</t>
        </r>
      </text>
    </comment>
    <comment ref="K32" authorId="0" shapeId="0" xr:uid="{08D3E173-2FE9-4AA4-94CE-A1A00D23CE5D}">
      <text>
        <r>
          <rPr>
            <sz val="10"/>
            <color indexed="81"/>
            <rFont val="Tahoma"/>
            <family val="2"/>
          </rPr>
          <t>Production date of NOKs - order chronologically the production dates of NOK parts (internal / external)</t>
        </r>
      </text>
    </comment>
    <comment ref="L32" authorId="0" shapeId="0" xr:uid="{02C935E4-D037-4D6C-BFC6-C3ACCB418EDB}">
      <text>
        <r>
          <rPr>
            <sz val="10"/>
            <color indexed="81"/>
            <rFont val="Tahoma"/>
            <family val="2"/>
          </rPr>
          <t>Production date of NOKs - order chronologically the production dates of NOK parts (internal / external)</t>
        </r>
      </text>
    </comment>
    <comment ref="M32" authorId="0" shapeId="0" xr:uid="{827E30F2-5D68-43D4-839B-490B360F835E}">
      <text>
        <r>
          <rPr>
            <sz val="10"/>
            <color indexed="81"/>
            <rFont val="Tahoma"/>
            <family val="2"/>
          </rPr>
          <t>Production date of NOKs - order chronologically the production dates of NOK parts (internal / external)</t>
        </r>
      </text>
    </comment>
    <comment ref="N32" authorId="0" shapeId="0" xr:uid="{0F0C03AC-F7EE-4A14-BE85-28B26F348F6D}">
      <text>
        <r>
          <rPr>
            <sz val="10"/>
            <color indexed="81"/>
            <rFont val="Tahoma"/>
            <family val="2"/>
          </rPr>
          <t>Production date of NOKs - order chronologically the production dates of NOK parts (internal / external)</t>
        </r>
      </text>
    </comment>
    <comment ref="O32" authorId="0" shapeId="0" xr:uid="{643FC1E4-B9C0-4CBF-A65E-380C365C46D2}">
      <text>
        <r>
          <rPr>
            <sz val="10"/>
            <color indexed="81"/>
            <rFont val="Tahoma"/>
            <family val="2"/>
          </rPr>
          <t>Production date of NOKs - order chronologically the production dates of NOK parts (internal / external)</t>
        </r>
      </text>
    </comment>
    <comment ref="P32" authorId="0" shapeId="0" xr:uid="{873FDD52-7DA8-43E1-A7F1-0FB32D9BDC96}">
      <text>
        <r>
          <rPr>
            <sz val="10"/>
            <color indexed="81"/>
            <rFont val="Tahoma"/>
            <family val="2"/>
          </rPr>
          <t>Production date of NOKs - order chronologically the production dates of NOK parts (internal / external)</t>
        </r>
      </text>
    </comment>
    <comment ref="Q32" authorId="0" shapeId="0" xr:uid="{B7F464FE-1B69-44CA-83AA-A2CC68D73CA4}">
      <text>
        <r>
          <rPr>
            <sz val="10"/>
            <color indexed="81"/>
            <rFont val="Tahoma"/>
            <family val="2"/>
          </rPr>
          <t>Production date of NOKs - order chronologically the production dates of NOK parts (internal / external)</t>
        </r>
      </text>
    </comment>
    <comment ref="R32" authorId="0" shapeId="0" xr:uid="{629F38F6-9E58-45D5-8448-E7F445A5A765}">
      <text>
        <r>
          <rPr>
            <sz val="10"/>
            <color indexed="81"/>
            <rFont val="Tahoma"/>
            <family val="2"/>
          </rPr>
          <t>Production date of NOKs - order chronologically the production dates of NOK parts (internal / external)</t>
        </r>
      </text>
    </comment>
    <comment ref="S32" authorId="0" shapeId="0" xr:uid="{20BE2647-3046-4FF7-981B-163E984E44EB}">
      <text>
        <r>
          <rPr>
            <sz val="10"/>
            <color indexed="81"/>
            <rFont val="Tahoma"/>
            <family val="2"/>
          </rPr>
          <t>Production date of NOKs - order chronologically the production dates of NOK parts (internal / external)</t>
        </r>
      </text>
    </comment>
    <comment ref="T32" authorId="0" shapeId="0" xr:uid="{02423855-9817-4148-BD23-B1A6741706FD}">
      <text>
        <r>
          <rPr>
            <sz val="10"/>
            <color indexed="81"/>
            <rFont val="Tahoma"/>
            <family val="2"/>
          </rPr>
          <t>Production date of NOKs - order chronologically the production dates of NOK parts (internal / external)</t>
        </r>
      </text>
    </comment>
    <comment ref="U32" authorId="0" shapeId="0" xr:uid="{19FB9959-E1C4-4F44-94AA-F3942D2D9DC4}">
      <text>
        <r>
          <rPr>
            <sz val="10"/>
            <color indexed="81"/>
            <rFont val="Tahoma"/>
            <family val="2"/>
          </rPr>
          <t>Production date of NOKs - order chronologically the production dates of NOK parts (internal / external)</t>
        </r>
      </text>
    </comment>
    <comment ref="V32" authorId="0" shapeId="0" xr:uid="{211089A9-0FB0-4EE2-AD21-2815A49E0799}">
      <text>
        <r>
          <rPr>
            <sz val="10"/>
            <color indexed="81"/>
            <rFont val="Tahoma"/>
            <family val="2"/>
          </rPr>
          <t>Production date of NOKs - order chronologically the production dates of NOK parts (internal / external)</t>
        </r>
      </text>
    </comment>
    <comment ref="W32" authorId="0" shapeId="0" xr:uid="{C5A26557-BDE3-466C-B6E1-182DDE353A39}">
      <text>
        <r>
          <rPr>
            <sz val="10"/>
            <color indexed="81"/>
            <rFont val="Tahoma"/>
            <family val="2"/>
          </rPr>
          <t>Production date of NOKs - order chronologically the production dates of NOK parts (internal / external)</t>
        </r>
      </text>
    </comment>
    <comment ref="X32" authorId="0" shapeId="0" xr:uid="{74EB044D-2E6C-49E7-96C0-27ACBCA5FEA1}">
      <text>
        <r>
          <rPr>
            <sz val="10"/>
            <color indexed="81"/>
            <rFont val="Tahoma"/>
            <family val="2"/>
          </rPr>
          <t>Production date of NOKs - order chronologically the production dates of NOK parts (internal / external)</t>
        </r>
      </text>
    </comment>
    <comment ref="Y32" authorId="0" shapeId="0" xr:uid="{70896615-BBD2-449F-97E1-DE5BCFEF2466}">
      <text>
        <r>
          <rPr>
            <sz val="10"/>
            <color indexed="81"/>
            <rFont val="Tahoma"/>
            <family val="2"/>
          </rPr>
          <t>Production date of NOKs - order chronologically the production dates of NOK parts (internal / external)</t>
        </r>
      </text>
    </comment>
    <comment ref="Z32" authorId="0" shapeId="0" xr:uid="{24848CBD-D898-4491-8A1F-B08EA2DCE53E}">
      <text>
        <r>
          <rPr>
            <sz val="10"/>
            <color indexed="81"/>
            <rFont val="Tahoma"/>
            <family val="2"/>
          </rPr>
          <t>Production date of NOKs - order chronologically the production dates of NOK parts (internal / external)</t>
        </r>
      </text>
    </comment>
    <comment ref="AA32" authorId="0" shapeId="0" xr:uid="{0E7EA938-C758-4204-83B1-C4AA3E79C5B9}">
      <text>
        <r>
          <rPr>
            <sz val="10"/>
            <color indexed="81"/>
            <rFont val="Tahoma"/>
            <family val="2"/>
          </rPr>
          <t>Production date of NOKs - order chronologically the production dates of NOK parts (internal / external)</t>
        </r>
      </text>
    </comment>
    <comment ref="AB32" authorId="0" shapeId="0" xr:uid="{B80BF000-8523-40CE-9407-A8BFE11E0AAE}">
      <text>
        <r>
          <rPr>
            <sz val="10"/>
            <color indexed="81"/>
            <rFont val="Tahoma"/>
            <family val="2"/>
          </rPr>
          <t>Production date of NOKs - order chronologically the production dates of NOK parts (internal / external)</t>
        </r>
      </text>
    </comment>
    <comment ref="AC32" authorId="0" shapeId="0" xr:uid="{E2068B72-55D1-4ED0-AC5E-6D3A0F5292DD}">
      <text>
        <r>
          <rPr>
            <sz val="10"/>
            <color indexed="81"/>
            <rFont val="Tahoma"/>
            <family val="2"/>
          </rPr>
          <t>Production date of NOKs - order chronologically the production dates of NOK parts (internal / external)</t>
        </r>
      </text>
    </comment>
    <comment ref="AD32" authorId="0" shapeId="0" xr:uid="{AF7B4284-8C90-4232-B649-670348DDA7B0}">
      <text>
        <r>
          <rPr>
            <sz val="10"/>
            <color indexed="81"/>
            <rFont val="Tahoma"/>
            <family val="2"/>
          </rPr>
          <t>Production date of NOKs - order chronologically the production dates of NOK parts (internal / external)</t>
        </r>
      </text>
    </comment>
    <comment ref="AE32" authorId="0" shapeId="0" xr:uid="{5DE7E4C5-51B6-494C-B1F7-6721557AF2D1}">
      <text>
        <r>
          <rPr>
            <sz val="10"/>
            <color indexed="81"/>
            <rFont val="Tahoma"/>
            <family val="2"/>
          </rPr>
          <t>Production date of NOKs - order chronologically the production dates of NOK parts (internal / external)</t>
        </r>
      </text>
    </comment>
    <comment ref="AF32" authorId="0" shapeId="0" xr:uid="{B26CDAEC-D49C-4CED-9E51-656381B12CF6}">
      <text>
        <r>
          <rPr>
            <sz val="10"/>
            <color indexed="81"/>
            <rFont val="Tahoma"/>
            <family val="2"/>
          </rPr>
          <t>Production date of NOKs - order chronologically the production dates of NOK parts (internal / external)</t>
        </r>
      </text>
    </comment>
    <comment ref="AG32" authorId="0" shapeId="0" xr:uid="{1E81CCAE-4CC8-48E0-AC9F-32D725CD24CC}">
      <text>
        <r>
          <rPr>
            <sz val="10"/>
            <color indexed="81"/>
            <rFont val="Tahoma"/>
            <family val="2"/>
          </rPr>
          <t>Production date of NOKs - order chronologically the production dates of NOK parts (internal / external)</t>
        </r>
      </text>
    </comment>
    <comment ref="AH32" authorId="0" shapeId="0" xr:uid="{AEAE9FBE-D77F-4163-9547-9DA409DF72C6}">
      <text>
        <r>
          <rPr>
            <sz val="10"/>
            <color indexed="81"/>
            <rFont val="Tahoma"/>
            <family val="2"/>
          </rPr>
          <t>Production date of NOKs - order chronologically the production dates of NOK parts (internal / external)</t>
        </r>
      </text>
    </comment>
    <comment ref="AI32" authorId="0" shapeId="0" xr:uid="{85DC99C3-E63B-4E25-AD69-1BF44AD44D37}">
      <text>
        <r>
          <rPr>
            <sz val="10"/>
            <color indexed="81"/>
            <rFont val="Tahoma"/>
            <family val="2"/>
          </rPr>
          <t>Production date of NOKs - order chronologically the production dates of NOK parts (internal / external)</t>
        </r>
      </text>
    </comment>
    <comment ref="AJ32" authorId="0" shapeId="0" xr:uid="{AC50FDA4-270B-429F-8E25-62C7144AC5EB}">
      <text>
        <r>
          <rPr>
            <sz val="10"/>
            <color indexed="81"/>
            <rFont val="Tahoma"/>
            <family val="2"/>
          </rPr>
          <t>Production date of NOKs - order chronologically the production dates of NOK parts (internal / external)</t>
        </r>
      </text>
    </comment>
    <comment ref="AK32" authorId="0" shapeId="0" xr:uid="{0EF2C792-34C2-4F3A-A65F-82425E3D76A9}">
      <text>
        <r>
          <rPr>
            <sz val="10"/>
            <color indexed="81"/>
            <rFont val="Tahoma"/>
            <family val="2"/>
          </rPr>
          <t>Production date of NOKs - order chronologically the production dates of NOK parts (internal / external)</t>
        </r>
      </text>
    </comment>
    <comment ref="AL32" authorId="0" shapeId="0" xr:uid="{3F854F01-C938-4676-AF75-5CCFE30B5CC8}">
      <text>
        <r>
          <rPr>
            <sz val="10"/>
            <color indexed="81"/>
            <rFont val="Tahoma"/>
            <family val="2"/>
          </rPr>
          <t>Production date of NOKs - order chronologically the production dates of NOK parts (internal / external)</t>
        </r>
      </text>
    </comment>
    <comment ref="AM32" authorId="0" shapeId="0" xr:uid="{0849EDC7-2126-448F-B7E2-6091DC30B90D}">
      <text>
        <r>
          <rPr>
            <sz val="10"/>
            <color indexed="81"/>
            <rFont val="Tahoma"/>
            <family val="2"/>
          </rPr>
          <t>Production date of NOKs - order chronologically the production dates of NOK parts (internal / external)</t>
        </r>
      </text>
    </comment>
    <comment ref="AN32" authorId="0" shapeId="0" xr:uid="{14D29B73-AC2D-4F36-8EC1-D486B7660BFF}">
      <text>
        <r>
          <rPr>
            <sz val="10"/>
            <color indexed="81"/>
            <rFont val="Tahoma"/>
            <family val="2"/>
          </rPr>
          <t>Production date of NOKs - order chronologically the production dates of NOK parts (internal / external)</t>
        </r>
      </text>
    </comment>
    <comment ref="AO32" authorId="0" shapeId="0" xr:uid="{9D20AA7F-6BDB-4D68-B227-A9E0EFABF6E8}">
      <text>
        <r>
          <rPr>
            <sz val="10"/>
            <color indexed="81"/>
            <rFont val="Tahoma"/>
            <family val="2"/>
          </rPr>
          <t>Production date of NOKs - order chronologically the production dates of NOK parts (internal / external)</t>
        </r>
      </text>
    </comment>
    <comment ref="AP32" authorId="0" shapeId="0" xr:uid="{597AAE0C-B817-4474-99C6-762947CE3B70}">
      <text>
        <r>
          <rPr>
            <sz val="10"/>
            <color indexed="81"/>
            <rFont val="Tahoma"/>
            <family val="2"/>
          </rPr>
          <t>Production date of NOKs - order chronologically the production dates of NOK parts (internal / external)</t>
        </r>
      </text>
    </comment>
    <comment ref="AQ32" authorId="0" shapeId="0" xr:uid="{F2A2226E-17B3-472F-A3F5-779AE06800AC}">
      <text>
        <r>
          <rPr>
            <sz val="10"/>
            <color indexed="81"/>
            <rFont val="Tahoma"/>
            <family val="2"/>
          </rPr>
          <t>Production date of NOKs - order chronologically the production dates of NOK parts (internal / external)</t>
        </r>
      </text>
    </comment>
    <comment ref="AR32" authorId="0" shapeId="0" xr:uid="{E47CA184-53BC-4F27-8931-9328CB769B6D}">
      <text>
        <r>
          <rPr>
            <sz val="10"/>
            <color indexed="81"/>
            <rFont val="Tahoma"/>
            <family val="2"/>
          </rPr>
          <t>Production date of NOKs - order chronologically the production dates of NOK parts (internal / external)</t>
        </r>
      </text>
    </comment>
    <comment ref="AS32" authorId="0" shapeId="0" xr:uid="{DAD92CE5-D8D3-4EF2-A144-5A12ACC41049}">
      <text>
        <r>
          <rPr>
            <sz val="10"/>
            <color indexed="81"/>
            <rFont val="Tahoma"/>
            <family val="2"/>
          </rPr>
          <t>Production date of NOKs - order chronologically the production dates of NOK parts (internal / external)</t>
        </r>
      </text>
    </comment>
    <comment ref="E33" authorId="0" shapeId="0" xr:uid="{9058A6F3-46F0-4237-B6F8-E19BA5D58EAD}">
      <text>
        <r>
          <rPr>
            <sz val="10"/>
            <color indexed="81"/>
            <rFont val="Tahoma"/>
            <family val="2"/>
          </rPr>
          <t xml:space="preserve">Number of NOK parts with this specific production date </t>
        </r>
      </text>
    </comment>
    <comment ref="F33" authorId="0" shapeId="0" xr:uid="{824C8CF8-3DDF-4EF9-950D-C048F462CC86}">
      <text>
        <r>
          <rPr>
            <sz val="10"/>
            <color indexed="81"/>
            <rFont val="Tahoma"/>
            <family val="2"/>
          </rPr>
          <t xml:space="preserve">Number of NOK parts with this specific production date </t>
        </r>
      </text>
    </comment>
    <comment ref="G33" authorId="0" shapeId="0" xr:uid="{12EB911A-848C-48B0-BB04-AD008CC6798B}">
      <text>
        <r>
          <rPr>
            <sz val="10"/>
            <color indexed="81"/>
            <rFont val="Tahoma"/>
            <family val="2"/>
          </rPr>
          <t xml:space="preserve">Number of NOK parts with this specific production date </t>
        </r>
      </text>
    </comment>
    <comment ref="H33" authorId="0" shapeId="0" xr:uid="{EA908B28-4F4E-495A-8EB0-6716D48C8A77}">
      <text>
        <r>
          <rPr>
            <sz val="10"/>
            <color indexed="81"/>
            <rFont val="Tahoma"/>
            <family val="2"/>
          </rPr>
          <t xml:space="preserve">Number of NOK parts with this specific production date </t>
        </r>
      </text>
    </comment>
    <comment ref="I33" authorId="0" shapeId="0" xr:uid="{E6A79EB6-EAB6-4163-AD61-F6FB1A0B8EE9}">
      <text>
        <r>
          <rPr>
            <sz val="10"/>
            <color indexed="81"/>
            <rFont val="Tahoma"/>
            <family val="2"/>
          </rPr>
          <t xml:space="preserve">Number of NOK parts with this specific production date </t>
        </r>
      </text>
    </comment>
    <comment ref="J33" authorId="0" shapeId="0" xr:uid="{DB405DC4-B299-4D4E-8C3A-D752BB8CEBC3}">
      <text>
        <r>
          <rPr>
            <sz val="10"/>
            <color indexed="81"/>
            <rFont val="Tahoma"/>
            <family val="2"/>
          </rPr>
          <t xml:space="preserve">Number of NOK parts with this specific production date </t>
        </r>
      </text>
    </comment>
    <comment ref="K33" authorId="0" shapeId="0" xr:uid="{04CBDB11-A2BB-46D9-ABE0-79092DD2AA0F}">
      <text>
        <r>
          <rPr>
            <sz val="10"/>
            <color indexed="81"/>
            <rFont val="Tahoma"/>
            <family val="2"/>
          </rPr>
          <t xml:space="preserve">Number of NOK parts with this specific production date </t>
        </r>
      </text>
    </comment>
    <comment ref="L33" authorId="0" shapeId="0" xr:uid="{B5D9E703-94B3-4F6D-AAD0-43D5106E90D0}">
      <text>
        <r>
          <rPr>
            <sz val="10"/>
            <color indexed="81"/>
            <rFont val="Tahoma"/>
            <family val="2"/>
          </rPr>
          <t xml:space="preserve">Number of NOK parts with this specific production date </t>
        </r>
      </text>
    </comment>
    <comment ref="M33" authorId="0" shapeId="0" xr:uid="{F50F5564-78CF-4CC7-A599-73146B9D295C}">
      <text>
        <r>
          <rPr>
            <sz val="10"/>
            <color indexed="81"/>
            <rFont val="Tahoma"/>
            <family val="2"/>
          </rPr>
          <t xml:space="preserve">Number of NOK parts with this specific production date </t>
        </r>
      </text>
    </comment>
    <comment ref="N33" authorId="0" shapeId="0" xr:uid="{48F4E011-CC4B-4FBD-8CB8-0BD190C5211B}">
      <text>
        <r>
          <rPr>
            <sz val="10"/>
            <color indexed="81"/>
            <rFont val="Tahoma"/>
            <family val="2"/>
          </rPr>
          <t xml:space="preserve">Number of NOK parts with this specific production date </t>
        </r>
      </text>
    </comment>
    <comment ref="O33" authorId="0" shapeId="0" xr:uid="{B636B87C-EA0E-451E-B516-9EBF4C37F17D}">
      <text>
        <r>
          <rPr>
            <sz val="10"/>
            <color indexed="81"/>
            <rFont val="Tahoma"/>
            <family val="2"/>
          </rPr>
          <t xml:space="preserve">Number of NOK parts with this specific production date </t>
        </r>
      </text>
    </comment>
    <comment ref="P33" authorId="0" shapeId="0" xr:uid="{F3BA8E0C-BEAA-41D0-A9F0-81B42DC7EB51}">
      <text>
        <r>
          <rPr>
            <sz val="10"/>
            <color indexed="81"/>
            <rFont val="Tahoma"/>
            <family val="2"/>
          </rPr>
          <t xml:space="preserve">Number of NOK parts with this specific production date </t>
        </r>
      </text>
    </comment>
    <comment ref="Q33" authorId="0" shapeId="0" xr:uid="{0B0E929D-D3F5-4449-AF1B-13010CF387A7}">
      <text>
        <r>
          <rPr>
            <sz val="10"/>
            <color indexed="81"/>
            <rFont val="Tahoma"/>
            <family val="2"/>
          </rPr>
          <t xml:space="preserve">Number of NOK parts with this specific production date </t>
        </r>
      </text>
    </comment>
    <comment ref="R33" authorId="0" shapeId="0" xr:uid="{04923AF4-92FD-4521-B70B-A743E2889978}">
      <text>
        <r>
          <rPr>
            <sz val="10"/>
            <color indexed="81"/>
            <rFont val="Tahoma"/>
            <family val="2"/>
          </rPr>
          <t xml:space="preserve">Number of NOK parts with this specific production date </t>
        </r>
      </text>
    </comment>
    <comment ref="S33" authorId="0" shapeId="0" xr:uid="{A30C722F-5CF2-4DE0-A750-15BEBDB268E7}">
      <text>
        <r>
          <rPr>
            <sz val="10"/>
            <color indexed="81"/>
            <rFont val="Tahoma"/>
            <family val="2"/>
          </rPr>
          <t xml:space="preserve">Number of NOK parts with this specific production date </t>
        </r>
      </text>
    </comment>
    <comment ref="T33" authorId="0" shapeId="0" xr:uid="{E54CCC3D-F811-4845-A1BA-0C58745F2B5D}">
      <text>
        <r>
          <rPr>
            <sz val="10"/>
            <color indexed="81"/>
            <rFont val="Tahoma"/>
            <family val="2"/>
          </rPr>
          <t xml:space="preserve">Number of NOK parts with this specific production date </t>
        </r>
      </text>
    </comment>
    <comment ref="U33" authorId="0" shapeId="0" xr:uid="{CFCABAF0-0A66-4EC9-A83D-A42AB139A05F}">
      <text>
        <r>
          <rPr>
            <sz val="10"/>
            <color indexed="81"/>
            <rFont val="Tahoma"/>
            <family val="2"/>
          </rPr>
          <t xml:space="preserve">Number of NOK parts with this specific production date </t>
        </r>
      </text>
    </comment>
    <comment ref="V33" authorId="0" shapeId="0" xr:uid="{F6FFD9BA-B6FD-43A1-A32E-01CF42149195}">
      <text>
        <r>
          <rPr>
            <sz val="10"/>
            <color indexed="81"/>
            <rFont val="Tahoma"/>
            <family val="2"/>
          </rPr>
          <t xml:space="preserve">Number of NOK parts with this specific production date </t>
        </r>
      </text>
    </comment>
    <comment ref="W33" authorId="0" shapeId="0" xr:uid="{16AD07C3-297C-41BF-9B9C-9392501C4EE1}">
      <text>
        <r>
          <rPr>
            <sz val="10"/>
            <color indexed="81"/>
            <rFont val="Tahoma"/>
            <family val="2"/>
          </rPr>
          <t xml:space="preserve">Number of NOK parts with this specific production date </t>
        </r>
      </text>
    </comment>
    <comment ref="X33" authorId="0" shapeId="0" xr:uid="{84AADC22-D2DC-4480-A40F-9BE87574595A}">
      <text>
        <r>
          <rPr>
            <sz val="10"/>
            <color indexed="81"/>
            <rFont val="Tahoma"/>
            <family val="2"/>
          </rPr>
          <t xml:space="preserve">Number of NOK parts with this specific production date </t>
        </r>
      </text>
    </comment>
    <comment ref="Y33" authorId="0" shapeId="0" xr:uid="{65409040-F4D6-40EB-ABCD-D4D37E9EFB7F}">
      <text>
        <r>
          <rPr>
            <sz val="10"/>
            <color indexed="81"/>
            <rFont val="Tahoma"/>
            <family val="2"/>
          </rPr>
          <t xml:space="preserve">Number of NOK parts with this specific production date </t>
        </r>
      </text>
    </comment>
    <comment ref="Z33" authorId="0" shapeId="0" xr:uid="{75DE9F61-6C83-4EA6-A18C-51BBBFBC1067}">
      <text>
        <r>
          <rPr>
            <sz val="10"/>
            <color indexed="81"/>
            <rFont val="Tahoma"/>
            <family val="2"/>
          </rPr>
          <t xml:space="preserve">Number of NOK parts with this specific production date </t>
        </r>
      </text>
    </comment>
    <comment ref="AA33" authorId="0" shapeId="0" xr:uid="{226F505F-0A8C-4953-97D7-B2B00733E6CD}">
      <text>
        <r>
          <rPr>
            <sz val="10"/>
            <color indexed="81"/>
            <rFont val="Tahoma"/>
            <family val="2"/>
          </rPr>
          <t xml:space="preserve">Number of NOK parts with this specific production date </t>
        </r>
      </text>
    </comment>
    <comment ref="AB33" authorId="0" shapeId="0" xr:uid="{2C00796D-757F-4697-B745-FDD50957A2D5}">
      <text>
        <r>
          <rPr>
            <sz val="10"/>
            <color indexed="81"/>
            <rFont val="Tahoma"/>
            <family val="2"/>
          </rPr>
          <t xml:space="preserve">Number of NOK parts with this specific production date </t>
        </r>
      </text>
    </comment>
    <comment ref="AC33" authorId="0" shapeId="0" xr:uid="{387A1537-9D32-486E-81B0-3BF7E721F7D3}">
      <text>
        <r>
          <rPr>
            <sz val="10"/>
            <color indexed="81"/>
            <rFont val="Tahoma"/>
            <family val="2"/>
          </rPr>
          <t xml:space="preserve">Number of NOK parts with this specific production date </t>
        </r>
      </text>
    </comment>
    <comment ref="AD33" authorId="0" shapeId="0" xr:uid="{F76FFD45-3508-411C-9BCF-A1865759A7A0}">
      <text>
        <r>
          <rPr>
            <sz val="10"/>
            <color indexed="81"/>
            <rFont val="Tahoma"/>
            <family val="2"/>
          </rPr>
          <t xml:space="preserve">Number of NOK parts with this specific production date </t>
        </r>
      </text>
    </comment>
    <comment ref="AE33" authorId="0" shapeId="0" xr:uid="{34B9E675-972A-4778-9814-EE894AD544AC}">
      <text>
        <r>
          <rPr>
            <sz val="10"/>
            <color indexed="81"/>
            <rFont val="Tahoma"/>
            <family val="2"/>
          </rPr>
          <t xml:space="preserve">Number of NOK parts with this specific production date </t>
        </r>
      </text>
    </comment>
    <comment ref="AF33" authorId="0" shapeId="0" xr:uid="{4931C547-0D87-4B15-8A1C-619EF9CAD90D}">
      <text>
        <r>
          <rPr>
            <sz val="10"/>
            <color indexed="81"/>
            <rFont val="Tahoma"/>
            <family val="2"/>
          </rPr>
          <t xml:space="preserve">Number of NOK parts with this specific production date </t>
        </r>
      </text>
    </comment>
    <comment ref="AG33" authorId="0" shapeId="0" xr:uid="{D6A9952E-0C78-45D5-A736-4A61520D121B}">
      <text>
        <r>
          <rPr>
            <sz val="10"/>
            <color indexed="81"/>
            <rFont val="Tahoma"/>
            <family val="2"/>
          </rPr>
          <t xml:space="preserve">Number of NOK parts with this specific production date </t>
        </r>
      </text>
    </comment>
    <comment ref="AH33" authorId="0" shapeId="0" xr:uid="{3FFF5A61-9885-4E3C-90EA-689B33E42887}">
      <text>
        <r>
          <rPr>
            <sz val="10"/>
            <color indexed="81"/>
            <rFont val="Tahoma"/>
            <family val="2"/>
          </rPr>
          <t xml:space="preserve">Number of NOK parts with this specific production date </t>
        </r>
      </text>
    </comment>
    <comment ref="AI33" authorId="0" shapeId="0" xr:uid="{D2EF1F57-86C4-41A0-B411-96B8AB1608CC}">
      <text>
        <r>
          <rPr>
            <sz val="10"/>
            <color indexed="81"/>
            <rFont val="Tahoma"/>
            <family val="2"/>
          </rPr>
          <t xml:space="preserve">Number of NOK parts with this specific production date </t>
        </r>
      </text>
    </comment>
    <comment ref="AJ33" authorId="0" shapeId="0" xr:uid="{CDE162EA-C6FE-47CB-A4BA-DCAF37E660F6}">
      <text>
        <r>
          <rPr>
            <sz val="10"/>
            <color indexed="81"/>
            <rFont val="Tahoma"/>
            <family val="2"/>
          </rPr>
          <t xml:space="preserve">Number of NOK parts with this specific production date </t>
        </r>
      </text>
    </comment>
    <comment ref="AK33" authorId="0" shapeId="0" xr:uid="{ED0C6A27-FE0B-434F-B743-A3E1B7B821FA}">
      <text>
        <r>
          <rPr>
            <sz val="10"/>
            <color indexed="81"/>
            <rFont val="Tahoma"/>
            <family val="2"/>
          </rPr>
          <t xml:space="preserve">Number of NOK parts with this specific production date </t>
        </r>
      </text>
    </comment>
    <comment ref="AL33" authorId="0" shapeId="0" xr:uid="{6A4481F6-1A39-4CE3-9366-EADFB1FE2691}">
      <text>
        <r>
          <rPr>
            <sz val="10"/>
            <color indexed="81"/>
            <rFont val="Tahoma"/>
            <family val="2"/>
          </rPr>
          <t xml:space="preserve">Number of NOK parts with this specific production date </t>
        </r>
      </text>
    </comment>
    <comment ref="AM33" authorId="0" shapeId="0" xr:uid="{804FF14D-082D-4A42-A10A-7947E1204FC3}">
      <text>
        <r>
          <rPr>
            <sz val="10"/>
            <color indexed="81"/>
            <rFont val="Tahoma"/>
            <family val="2"/>
          </rPr>
          <t xml:space="preserve">Number of NOK parts with this specific production date </t>
        </r>
      </text>
    </comment>
    <comment ref="AN33" authorId="0" shapeId="0" xr:uid="{E7A0784D-CE18-4F49-BB1E-0D263686678C}">
      <text>
        <r>
          <rPr>
            <sz val="10"/>
            <color indexed="81"/>
            <rFont val="Tahoma"/>
            <family val="2"/>
          </rPr>
          <t xml:space="preserve">Number of NOK parts with this specific production date </t>
        </r>
      </text>
    </comment>
    <comment ref="AO33" authorId="0" shapeId="0" xr:uid="{F3F40BBB-E482-4469-89E5-A91A98FA361A}">
      <text>
        <r>
          <rPr>
            <sz val="10"/>
            <color indexed="81"/>
            <rFont val="Tahoma"/>
            <family val="2"/>
          </rPr>
          <t xml:space="preserve">Number of NOK parts with this specific production date </t>
        </r>
      </text>
    </comment>
    <comment ref="AP33" authorId="0" shapeId="0" xr:uid="{703B3F26-3007-44C7-8DA0-0A744BA2F942}">
      <text>
        <r>
          <rPr>
            <sz val="10"/>
            <color indexed="81"/>
            <rFont val="Tahoma"/>
            <family val="2"/>
          </rPr>
          <t xml:space="preserve">Number of NOK parts with this specific production date </t>
        </r>
      </text>
    </comment>
    <comment ref="AQ33" authorId="0" shapeId="0" xr:uid="{EE773560-8FB7-4FB2-87B1-CC2C31F78E81}">
      <text>
        <r>
          <rPr>
            <sz val="10"/>
            <color indexed="81"/>
            <rFont val="Tahoma"/>
            <family val="2"/>
          </rPr>
          <t xml:space="preserve">Number of NOK parts with this specific production date </t>
        </r>
      </text>
    </comment>
    <comment ref="AR33" authorId="0" shapeId="0" xr:uid="{0F283281-F602-43C2-8C39-F99521A7DF0B}">
      <text>
        <r>
          <rPr>
            <sz val="10"/>
            <color indexed="81"/>
            <rFont val="Tahoma"/>
            <family val="2"/>
          </rPr>
          <t xml:space="preserve">Number of NOK parts with this specific production date </t>
        </r>
      </text>
    </comment>
    <comment ref="AS33" authorId="0" shapeId="0" xr:uid="{B51E7E78-AD05-497D-AB1F-E17852F041D0}">
      <text>
        <r>
          <rPr>
            <sz val="10"/>
            <color indexed="81"/>
            <rFont val="Tahoma"/>
            <family val="2"/>
          </rPr>
          <t xml:space="preserve">Number of NOK parts with this specific production date </t>
        </r>
      </text>
    </comment>
    <comment ref="E34" authorId="0" shapeId="0" xr:uid="{72194695-E4CF-42D1-BE9D-8C428F12B86B}">
      <text>
        <r>
          <rPr>
            <sz val="10"/>
            <color indexed="81"/>
            <rFont val="Tahoma"/>
            <family val="2"/>
          </rPr>
          <t xml:space="preserve">Number of NOK parts with this specific production date </t>
        </r>
      </text>
    </comment>
    <comment ref="F34" authorId="0" shapeId="0" xr:uid="{E06038EF-F93A-43A8-B475-64046BC2DFA6}">
      <text>
        <r>
          <rPr>
            <sz val="10"/>
            <color indexed="81"/>
            <rFont val="Tahoma"/>
            <family val="2"/>
          </rPr>
          <t xml:space="preserve">Number of NOK parts with this specific production date </t>
        </r>
      </text>
    </comment>
    <comment ref="G34" authorId="0" shapeId="0" xr:uid="{E94BBE2F-EAA0-4C44-BAF9-1F85BF88560A}">
      <text>
        <r>
          <rPr>
            <sz val="10"/>
            <color indexed="81"/>
            <rFont val="Tahoma"/>
            <family val="2"/>
          </rPr>
          <t xml:space="preserve">Number of NOK parts with this specific production date </t>
        </r>
      </text>
    </comment>
    <comment ref="H34" authorId="0" shapeId="0" xr:uid="{F99B351D-09FD-48B6-B7E8-10AE12EC17DA}">
      <text>
        <r>
          <rPr>
            <sz val="10"/>
            <color indexed="81"/>
            <rFont val="Tahoma"/>
            <family val="2"/>
          </rPr>
          <t xml:space="preserve">Number of NOK parts with this specific production date </t>
        </r>
      </text>
    </comment>
    <comment ref="I34" authorId="0" shapeId="0" xr:uid="{8BD46C4F-BBD1-4CC8-A2AC-9B4C0BDB4C70}">
      <text>
        <r>
          <rPr>
            <sz val="10"/>
            <color indexed="81"/>
            <rFont val="Tahoma"/>
            <family val="2"/>
          </rPr>
          <t xml:space="preserve">Number of NOK parts with this specific production date </t>
        </r>
      </text>
    </comment>
    <comment ref="J34" authorId="0" shapeId="0" xr:uid="{7F14C7CA-9B6A-42D0-8C1C-4AECF7A7E3DE}">
      <text>
        <r>
          <rPr>
            <sz val="10"/>
            <color indexed="81"/>
            <rFont val="Tahoma"/>
            <family val="2"/>
          </rPr>
          <t xml:space="preserve">Number of NOK parts with this specific production date </t>
        </r>
      </text>
    </comment>
    <comment ref="K34" authorId="0" shapeId="0" xr:uid="{C2FEBC9E-57D6-4AA0-B29F-EE32AFA30AB2}">
      <text>
        <r>
          <rPr>
            <sz val="10"/>
            <color indexed="81"/>
            <rFont val="Tahoma"/>
            <family val="2"/>
          </rPr>
          <t xml:space="preserve">Number of NOK parts with this specific production date </t>
        </r>
      </text>
    </comment>
    <comment ref="L34" authorId="0" shapeId="0" xr:uid="{3F870840-C75E-49F3-90F6-8797EFF08DDA}">
      <text>
        <r>
          <rPr>
            <sz val="10"/>
            <color indexed="81"/>
            <rFont val="Tahoma"/>
            <family val="2"/>
          </rPr>
          <t xml:space="preserve">Number of NOK parts with this specific production date </t>
        </r>
      </text>
    </comment>
    <comment ref="M34" authorId="0" shapeId="0" xr:uid="{44FD1964-99EC-4C09-8854-52152F8DA773}">
      <text>
        <r>
          <rPr>
            <sz val="10"/>
            <color indexed="81"/>
            <rFont val="Tahoma"/>
            <family val="2"/>
          </rPr>
          <t xml:space="preserve">Number of NOK parts with this specific production date </t>
        </r>
      </text>
    </comment>
    <comment ref="N34" authorId="0" shapeId="0" xr:uid="{772F0190-8D33-48CF-B651-23DA809D85F3}">
      <text>
        <r>
          <rPr>
            <sz val="10"/>
            <color indexed="81"/>
            <rFont val="Tahoma"/>
            <family val="2"/>
          </rPr>
          <t xml:space="preserve">Number of NOK parts with this specific production date </t>
        </r>
      </text>
    </comment>
    <comment ref="O34" authorId="0" shapeId="0" xr:uid="{6BF28596-2E46-41D4-8969-41EEB38801B2}">
      <text>
        <r>
          <rPr>
            <sz val="10"/>
            <color indexed="81"/>
            <rFont val="Tahoma"/>
            <family val="2"/>
          </rPr>
          <t xml:space="preserve">Number of NOK parts with this specific production date </t>
        </r>
      </text>
    </comment>
    <comment ref="P34" authorId="0" shapeId="0" xr:uid="{ABF1DCF3-0242-41DC-B83F-5D32EF97B14A}">
      <text>
        <r>
          <rPr>
            <sz val="10"/>
            <color indexed="81"/>
            <rFont val="Tahoma"/>
            <family val="2"/>
          </rPr>
          <t xml:space="preserve">Number of NOK parts with this specific production date </t>
        </r>
      </text>
    </comment>
    <comment ref="Q34" authorId="0" shapeId="0" xr:uid="{623BDFA3-1E4A-4E08-90B8-851692A663D8}">
      <text>
        <r>
          <rPr>
            <sz val="10"/>
            <color indexed="81"/>
            <rFont val="Tahoma"/>
            <family val="2"/>
          </rPr>
          <t xml:space="preserve">Number of NOK parts with this specific production date </t>
        </r>
      </text>
    </comment>
    <comment ref="R34" authorId="0" shapeId="0" xr:uid="{861D55EB-E46B-4116-8B42-9507449E28B4}">
      <text>
        <r>
          <rPr>
            <sz val="10"/>
            <color indexed="81"/>
            <rFont val="Tahoma"/>
            <family val="2"/>
          </rPr>
          <t xml:space="preserve">Number of NOK parts with this specific production date </t>
        </r>
      </text>
    </comment>
    <comment ref="S34" authorId="0" shapeId="0" xr:uid="{B2AADCE3-83CB-406D-85ED-E8AD3C17BA71}">
      <text>
        <r>
          <rPr>
            <sz val="10"/>
            <color indexed="81"/>
            <rFont val="Tahoma"/>
            <family val="2"/>
          </rPr>
          <t xml:space="preserve">Number of NOK parts with this specific production date </t>
        </r>
      </text>
    </comment>
    <comment ref="T34" authorId="0" shapeId="0" xr:uid="{A55CE5FD-FE83-41EF-B31D-4743AC860587}">
      <text>
        <r>
          <rPr>
            <sz val="10"/>
            <color indexed="81"/>
            <rFont val="Tahoma"/>
            <family val="2"/>
          </rPr>
          <t xml:space="preserve">Number of NOK parts with this specific production date </t>
        </r>
      </text>
    </comment>
    <comment ref="U34" authorId="0" shapeId="0" xr:uid="{E527E77F-CF1C-4B82-BA7B-AD4DEA383140}">
      <text>
        <r>
          <rPr>
            <sz val="10"/>
            <color indexed="81"/>
            <rFont val="Tahoma"/>
            <family val="2"/>
          </rPr>
          <t xml:space="preserve">Number of NOK parts with this specific production date </t>
        </r>
      </text>
    </comment>
    <comment ref="V34" authorId="0" shapeId="0" xr:uid="{A747FC64-0AD5-43D5-92BE-6EC0857B9C48}">
      <text>
        <r>
          <rPr>
            <sz val="10"/>
            <color indexed="81"/>
            <rFont val="Tahoma"/>
            <family val="2"/>
          </rPr>
          <t xml:space="preserve">Number of NOK parts with this specific production date </t>
        </r>
      </text>
    </comment>
    <comment ref="W34" authorId="0" shapeId="0" xr:uid="{38AF5871-76E4-45B5-A31D-13F42253C43F}">
      <text>
        <r>
          <rPr>
            <sz val="10"/>
            <color indexed="81"/>
            <rFont val="Tahoma"/>
            <family val="2"/>
          </rPr>
          <t xml:space="preserve">Number of NOK parts with this specific production date </t>
        </r>
      </text>
    </comment>
    <comment ref="X34" authorId="0" shapeId="0" xr:uid="{91B4EFE5-97D4-4378-810E-79BAE9853E40}">
      <text>
        <r>
          <rPr>
            <sz val="10"/>
            <color indexed="81"/>
            <rFont val="Tahoma"/>
            <family val="2"/>
          </rPr>
          <t xml:space="preserve">Number of NOK parts with this specific production date </t>
        </r>
      </text>
    </comment>
    <comment ref="Y34" authorId="0" shapeId="0" xr:uid="{54FA6532-176C-4879-A316-798490F682CC}">
      <text>
        <r>
          <rPr>
            <sz val="10"/>
            <color indexed="81"/>
            <rFont val="Tahoma"/>
            <family val="2"/>
          </rPr>
          <t xml:space="preserve">Number of NOK parts with this specific production date </t>
        </r>
      </text>
    </comment>
    <comment ref="Z34" authorId="0" shapeId="0" xr:uid="{B3FA90D4-26A4-4C98-A4C2-ECAEA3C8814D}">
      <text>
        <r>
          <rPr>
            <sz val="10"/>
            <color indexed="81"/>
            <rFont val="Tahoma"/>
            <family val="2"/>
          </rPr>
          <t xml:space="preserve">Number of NOK parts with this specific production date </t>
        </r>
      </text>
    </comment>
    <comment ref="AA34" authorId="0" shapeId="0" xr:uid="{D438D831-2A28-4557-873B-035D35401E8E}">
      <text>
        <r>
          <rPr>
            <sz val="10"/>
            <color indexed="81"/>
            <rFont val="Tahoma"/>
            <family val="2"/>
          </rPr>
          <t xml:space="preserve">Number of NOK parts with this specific production date </t>
        </r>
      </text>
    </comment>
    <comment ref="AB34" authorId="0" shapeId="0" xr:uid="{2EEF9F02-3073-4473-B952-2FCE908F8E60}">
      <text>
        <r>
          <rPr>
            <sz val="10"/>
            <color indexed="81"/>
            <rFont val="Tahoma"/>
            <family val="2"/>
          </rPr>
          <t xml:space="preserve">Number of NOK parts with this specific production date </t>
        </r>
      </text>
    </comment>
    <comment ref="AC34" authorId="0" shapeId="0" xr:uid="{0F9A5B10-9C5B-47EA-9718-44F7A9617861}">
      <text>
        <r>
          <rPr>
            <sz val="10"/>
            <color indexed="81"/>
            <rFont val="Tahoma"/>
            <family val="2"/>
          </rPr>
          <t xml:space="preserve">Number of NOK parts with this specific production date </t>
        </r>
      </text>
    </comment>
    <comment ref="AD34" authorId="0" shapeId="0" xr:uid="{F65CDF16-B36F-4378-8679-8859A1239BC8}">
      <text>
        <r>
          <rPr>
            <sz val="10"/>
            <color indexed="81"/>
            <rFont val="Tahoma"/>
            <family val="2"/>
          </rPr>
          <t xml:space="preserve">Number of NOK parts with this specific production date </t>
        </r>
      </text>
    </comment>
    <comment ref="AE34" authorId="0" shapeId="0" xr:uid="{BDA00DD2-06F7-4FBC-AE55-6B4D545E720A}">
      <text>
        <r>
          <rPr>
            <sz val="10"/>
            <color indexed="81"/>
            <rFont val="Tahoma"/>
            <family val="2"/>
          </rPr>
          <t xml:space="preserve">Number of NOK parts with this specific production date </t>
        </r>
      </text>
    </comment>
    <comment ref="AF34" authorId="0" shapeId="0" xr:uid="{4C5AAD37-8631-4EA1-87DD-2E2CE781F55D}">
      <text>
        <r>
          <rPr>
            <sz val="10"/>
            <color indexed="81"/>
            <rFont val="Tahoma"/>
            <family val="2"/>
          </rPr>
          <t xml:space="preserve">Number of NOK parts with this specific production date </t>
        </r>
      </text>
    </comment>
    <comment ref="AG34" authorId="0" shapeId="0" xr:uid="{DABEA1EE-C233-4A23-94CE-963CF941FDED}">
      <text>
        <r>
          <rPr>
            <sz val="10"/>
            <color indexed="81"/>
            <rFont val="Tahoma"/>
            <family val="2"/>
          </rPr>
          <t xml:space="preserve">Number of NOK parts with this specific production date </t>
        </r>
      </text>
    </comment>
    <comment ref="AH34" authorId="0" shapeId="0" xr:uid="{75A31EC3-8F7A-4505-9FFD-F8022CE67848}">
      <text>
        <r>
          <rPr>
            <sz val="10"/>
            <color indexed="81"/>
            <rFont val="Tahoma"/>
            <family val="2"/>
          </rPr>
          <t xml:space="preserve">Number of NOK parts with this specific production date </t>
        </r>
      </text>
    </comment>
    <comment ref="AI34" authorId="0" shapeId="0" xr:uid="{A9C55BBE-4A6F-47A7-8976-2B7AC102DE32}">
      <text>
        <r>
          <rPr>
            <sz val="10"/>
            <color indexed="81"/>
            <rFont val="Tahoma"/>
            <family val="2"/>
          </rPr>
          <t xml:space="preserve">Number of NOK parts with this specific production date </t>
        </r>
      </text>
    </comment>
    <comment ref="AJ34" authorId="0" shapeId="0" xr:uid="{32AD2948-D6BE-471E-A52C-237CD1E1C2FB}">
      <text>
        <r>
          <rPr>
            <sz val="10"/>
            <color indexed="81"/>
            <rFont val="Tahoma"/>
            <family val="2"/>
          </rPr>
          <t xml:space="preserve">Number of NOK parts with this specific production date </t>
        </r>
      </text>
    </comment>
    <comment ref="AK34" authorId="0" shapeId="0" xr:uid="{58B6CD48-B563-4CF8-A602-95857540CBAD}">
      <text>
        <r>
          <rPr>
            <sz val="10"/>
            <color indexed="81"/>
            <rFont val="Tahoma"/>
            <family val="2"/>
          </rPr>
          <t xml:space="preserve">Number of NOK parts with this specific production date </t>
        </r>
      </text>
    </comment>
    <comment ref="AL34" authorId="0" shapeId="0" xr:uid="{F0FC72DF-3BC3-4DCC-AAE8-73EC85D0591F}">
      <text>
        <r>
          <rPr>
            <sz val="10"/>
            <color indexed="81"/>
            <rFont val="Tahoma"/>
            <family val="2"/>
          </rPr>
          <t xml:space="preserve">Number of NOK parts with this specific production date </t>
        </r>
      </text>
    </comment>
    <comment ref="AM34" authorId="0" shapeId="0" xr:uid="{DC7A6BA7-642B-4BF9-BDFB-D157DE19C090}">
      <text>
        <r>
          <rPr>
            <sz val="10"/>
            <color indexed="81"/>
            <rFont val="Tahoma"/>
            <family val="2"/>
          </rPr>
          <t xml:space="preserve">Number of NOK parts with this specific production date </t>
        </r>
      </text>
    </comment>
    <comment ref="AN34" authorId="0" shapeId="0" xr:uid="{182DF40F-D7A4-44D7-93D6-31150597A77D}">
      <text>
        <r>
          <rPr>
            <sz val="10"/>
            <color indexed="81"/>
            <rFont val="Tahoma"/>
            <family val="2"/>
          </rPr>
          <t xml:space="preserve">Number of NOK parts with this specific production date </t>
        </r>
      </text>
    </comment>
    <comment ref="AO34" authorId="0" shapeId="0" xr:uid="{11E60D83-DBF9-452B-9FD3-2907FB16C396}">
      <text>
        <r>
          <rPr>
            <sz val="10"/>
            <color indexed="81"/>
            <rFont val="Tahoma"/>
            <family val="2"/>
          </rPr>
          <t xml:space="preserve">Number of NOK parts with this specific production date </t>
        </r>
      </text>
    </comment>
    <comment ref="AP34" authorId="0" shapeId="0" xr:uid="{2E8A0C86-869C-4D64-9F76-8616CFB1D43C}">
      <text>
        <r>
          <rPr>
            <sz val="10"/>
            <color indexed="81"/>
            <rFont val="Tahoma"/>
            <family val="2"/>
          </rPr>
          <t xml:space="preserve">Number of NOK parts with this specific production date </t>
        </r>
      </text>
    </comment>
    <comment ref="AQ34" authorId="0" shapeId="0" xr:uid="{240D50F0-F670-424A-A542-D344BB492631}">
      <text>
        <r>
          <rPr>
            <sz val="10"/>
            <color indexed="81"/>
            <rFont val="Tahoma"/>
            <family val="2"/>
          </rPr>
          <t xml:space="preserve">Number of NOK parts with this specific production date </t>
        </r>
      </text>
    </comment>
    <comment ref="AR34" authorId="0" shapeId="0" xr:uid="{C283341A-3085-464A-87DC-D2AF56AD3E62}">
      <text>
        <r>
          <rPr>
            <sz val="10"/>
            <color indexed="81"/>
            <rFont val="Tahoma"/>
            <family val="2"/>
          </rPr>
          <t xml:space="preserve">Number of NOK parts with this specific production date </t>
        </r>
      </text>
    </comment>
    <comment ref="AS34" authorId="0" shapeId="0" xr:uid="{F77CE2CF-92A8-4F8F-A10B-6C8F2B2642B1}">
      <text>
        <r>
          <rPr>
            <sz val="10"/>
            <color indexed="81"/>
            <rFont val="Tahoma"/>
            <family val="2"/>
          </rPr>
          <t xml:space="preserve">Number of NOK parts with this specific production date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B1" authorId="0" shapeId="0" xr:uid="{0C3DDAD8-2486-4CB1-868F-CE21421A087B}">
      <text>
        <r>
          <rPr>
            <b/>
            <sz val="9"/>
            <color indexed="81"/>
            <rFont val="Tahoma"/>
            <family val="2"/>
          </rPr>
          <t xml:space="preserve">Click on "+"/ "-" on the left to expand / collapse </t>
        </r>
        <r>
          <rPr>
            <b/>
            <sz val="9"/>
            <color indexed="39"/>
            <rFont val="ＭＳ Ｐゴシック"/>
            <family val="3"/>
            <charset val="128"/>
          </rPr>
          <t xml:space="preserve"> 左側の「+」/「-」をクリックして展開／折りたた</t>
        </r>
        <r>
          <rPr>
            <b/>
            <sz val="9"/>
            <color indexed="81"/>
            <rFont val="ＭＳ Ｐゴシック"/>
            <family val="3"/>
            <charset val="128"/>
          </rPr>
          <t>む</t>
        </r>
      </text>
    </comment>
    <comment ref="C5" authorId="0" shapeId="0" xr:uid="{BE49CE8D-13D0-4895-9BD5-EE82FF86CC7B}">
      <text>
        <r>
          <rPr>
            <b/>
            <sz val="10"/>
            <color indexed="81"/>
            <rFont val="Tahoma"/>
            <family val="2"/>
          </rPr>
          <t>Mark the cell with "X" if this is a potential cause to be investigated below</t>
        </r>
        <r>
          <rPr>
            <b/>
            <sz val="10"/>
            <color indexed="81"/>
            <rFont val="ＭＳ Ｐゴシック"/>
            <family val="3"/>
            <charset val="128"/>
          </rPr>
          <t>　　　　　　　　　　　　　　　　　　　　　　　　　</t>
        </r>
        <r>
          <rPr>
            <b/>
            <sz val="10"/>
            <color indexed="39"/>
            <rFont val="ＭＳ Ｐゴシック"/>
            <family val="3"/>
            <charset val="128"/>
          </rPr>
          <t>以下で調査すべき潜在的な原因である場合は、そのセルに「X」を記入</t>
        </r>
      </text>
    </comment>
    <comment ref="D5" authorId="0" shapeId="0" xr:uid="{3D4DBCB9-A75D-4A8D-A9EE-CF31139353E9}">
      <text>
        <r>
          <rPr>
            <b/>
            <sz val="10"/>
            <color indexed="81"/>
            <rFont val="Tahoma"/>
            <family val="2"/>
          </rPr>
          <t>These are only standard suggestions, you can replace with specific ones</t>
        </r>
        <r>
          <rPr>
            <b/>
            <sz val="10"/>
            <color indexed="39"/>
            <rFont val="ＭＳ Ｐゴシック"/>
            <family val="3"/>
            <charset val="128"/>
          </rPr>
          <t xml:space="preserve">
これらはあくまで基本的な提案であり、別のものに置き換えることもできる。</t>
        </r>
      </text>
    </comment>
    <comment ref="K5" authorId="0" shapeId="0" xr:uid="{BC51A56D-BA04-4748-8DCB-F2FF66ECDCA8}">
      <text>
        <r>
          <rPr>
            <b/>
            <sz val="10"/>
            <color indexed="81"/>
            <rFont val="Tahoma"/>
            <family val="2"/>
          </rPr>
          <t>Mark the cell with "X" if this is a potential cause to be investigated below</t>
        </r>
      </text>
    </comment>
    <comment ref="L5" authorId="0" shapeId="0" xr:uid="{E30ACA66-4510-4BDA-9EAE-15DFFE129520}">
      <text>
        <r>
          <rPr>
            <b/>
            <sz val="10"/>
            <color indexed="81"/>
            <rFont val="Tahoma"/>
            <family val="2"/>
          </rPr>
          <t>These are only standard suggestions, you can replace with specific ones</t>
        </r>
      </text>
    </comment>
    <comment ref="S5" authorId="0" shapeId="0" xr:uid="{2AFEB249-4B6A-4CEF-9AF7-5CC26D27B413}">
      <text>
        <r>
          <rPr>
            <b/>
            <sz val="10"/>
            <color indexed="81"/>
            <rFont val="Tahoma"/>
            <family val="2"/>
          </rPr>
          <t>Mark the cell with "X" if this is a potential cause to be investigated below</t>
        </r>
      </text>
    </comment>
    <comment ref="T5" authorId="0" shapeId="0" xr:uid="{21996D4A-7EB1-40EB-B3A7-64F524B4A52D}">
      <text>
        <r>
          <rPr>
            <b/>
            <sz val="10"/>
            <color indexed="81"/>
            <rFont val="Tahoma"/>
            <family val="2"/>
          </rPr>
          <t>These are only standard suggestions, you can replace with specific ones</t>
        </r>
      </text>
    </comment>
    <comment ref="C6" authorId="0" shapeId="0" xr:uid="{452FDCE4-FD18-4939-97AF-56C62926DE6F}">
      <text>
        <r>
          <rPr>
            <b/>
            <sz val="10"/>
            <color indexed="81"/>
            <rFont val="Tahoma"/>
            <family val="2"/>
          </rPr>
          <t>Mark the cell with "X" if this is a potential cause to be investigated below</t>
        </r>
      </text>
    </comment>
    <comment ref="D6" authorId="0" shapeId="0" xr:uid="{72C8BEF6-FE70-4F0D-B6B8-7CA43FCD23DB}">
      <text>
        <r>
          <rPr>
            <b/>
            <sz val="10"/>
            <color indexed="81"/>
            <rFont val="Tahoma"/>
            <family val="2"/>
          </rPr>
          <t>These are only standard suggestions, you can replace with specific ones</t>
        </r>
      </text>
    </comment>
    <comment ref="K6" authorId="0" shapeId="0" xr:uid="{F952DF96-C88F-422D-AE5C-B9A2063A4165}">
      <text>
        <r>
          <rPr>
            <b/>
            <sz val="10"/>
            <color indexed="81"/>
            <rFont val="Tahoma"/>
            <family val="2"/>
          </rPr>
          <t>Mark the cell with "X" if this is a potential cause to be investigated below</t>
        </r>
      </text>
    </comment>
    <comment ref="L6" authorId="0" shapeId="0" xr:uid="{E894BEAB-52A3-4FF3-8765-0AF6D6B9A74F}">
      <text>
        <r>
          <rPr>
            <b/>
            <sz val="10"/>
            <color indexed="81"/>
            <rFont val="Tahoma"/>
            <family val="2"/>
          </rPr>
          <t>These are only standard suggestions, you can replace with specific ones</t>
        </r>
      </text>
    </comment>
    <comment ref="S6" authorId="0" shapeId="0" xr:uid="{BA0C66BE-D61F-496D-A390-5D2D76A6B385}">
      <text>
        <r>
          <rPr>
            <b/>
            <sz val="10"/>
            <color indexed="81"/>
            <rFont val="Tahoma"/>
            <family val="2"/>
          </rPr>
          <t>Mark the cell with "X" if this is a potential cause to be investigated below</t>
        </r>
      </text>
    </comment>
    <comment ref="T6" authorId="0" shapeId="0" xr:uid="{5FDDC1EE-BBD7-4759-A076-C9029A57FC37}">
      <text>
        <r>
          <rPr>
            <b/>
            <sz val="10"/>
            <color indexed="81"/>
            <rFont val="Tahoma"/>
            <family val="2"/>
          </rPr>
          <t>These are only standard suggestions, you can replace with specific ones</t>
        </r>
      </text>
    </comment>
    <comment ref="C7" authorId="0" shapeId="0" xr:uid="{6491402F-7240-46AB-8662-FE23C5F3DE57}">
      <text>
        <r>
          <rPr>
            <b/>
            <sz val="10"/>
            <color indexed="81"/>
            <rFont val="Tahoma"/>
            <family val="2"/>
          </rPr>
          <t>Mark the cell with "X" if this is a potential cause to be investigated below</t>
        </r>
      </text>
    </comment>
    <comment ref="D7" authorId="0" shapeId="0" xr:uid="{150697E6-0A12-415D-BA37-A2F7D705EEEB}">
      <text>
        <r>
          <rPr>
            <b/>
            <sz val="10"/>
            <color indexed="81"/>
            <rFont val="Tahoma"/>
            <family val="2"/>
          </rPr>
          <t>These are only standard suggestions, you can replace with specific ones</t>
        </r>
      </text>
    </comment>
    <comment ref="K7" authorId="0" shapeId="0" xr:uid="{481EC5AA-066F-40FA-BB89-AC84514D85EA}">
      <text>
        <r>
          <rPr>
            <b/>
            <sz val="10"/>
            <color indexed="81"/>
            <rFont val="Tahoma"/>
            <family val="2"/>
          </rPr>
          <t>Mark the cell with "X" if this is a potential cause to be investigated below</t>
        </r>
      </text>
    </comment>
    <comment ref="L7" authorId="0" shapeId="0" xr:uid="{684762F0-C075-4359-98A1-2AACE21C4108}">
      <text>
        <r>
          <rPr>
            <b/>
            <sz val="10"/>
            <color indexed="81"/>
            <rFont val="Tahoma"/>
            <family val="2"/>
          </rPr>
          <t>These are only standard suggestions, you can replace with specific ones</t>
        </r>
      </text>
    </comment>
    <comment ref="S7" authorId="0" shapeId="0" xr:uid="{7067E57A-61E9-459D-B974-1CB4693052A5}">
      <text>
        <r>
          <rPr>
            <b/>
            <sz val="10"/>
            <color indexed="81"/>
            <rFont val="Tahoma"/>
            <family val="2"/>
          </rPr>
          <t>Mark the cell with "X" if this is a potential cause to be investigated below</t>
        </r>
      </text>
    </comment>
    <comment ref="T7" authorId="0" shapeId="0" xr:uid="{7CC4BA24-F305-458E-9E10-65EB3D847184}">
      <text>
        <r>
          <rPr>
            <b/>
            <sz val="10"/>
            <color indexed="81"/>
            <rFont val="Tahoma"/>
            <family val="2"/>
          </rPr>
          <t>These are only standard suggestions, you can replace with specific ones</t>
        </r>
      </text>
    </comment>
    <comment ref="C8" authorId="0" shapeId="0" xr:uid="{1B33EDBE-C3BE-495D-BB45-5D89BF5E4ADD}">
      <text>
        <r>
          <rPr>
            <b/>
            <sz val="10"/>
            <color indexed="81"/>
            <rFont val="Tahoma"/>
            <family val="2"/>
          </rPr>
          <t>Mark the cell with "X" if this is a potential cause to be investigated below</t>
        </r>
      </text>
    </comment>
    <comment ref="D8" authorId="0" shapeId="0" xr:uid="{DA295A6D-0B33-49E0-9B24-F189886200F7}">
      <text>
        <r>
          <rPr>
            <b/>
            <sz val="10"/>
            <color indexed="81"/>
            <rFont val="Tahoma"/>
            <family val="2"/>
          </rPr>
          <t>These are only standard suggestions, you can replace with specific ones</t>
        </r>
      </text>
    </comment>
    <comment ref="K8" authorId="0" shapeId="0" xr:uid="{AC5ABCDC-078A-4067-8F9C-5DD75FD4DFD0}">
      <text>
        <r>
          <rPr>
            <b/>
            <sz val="10"/>
            <color indexed="81"/>
            <rFont val="Tahoma"/>
            <family val="2"/>
          </rPr>
          <t>Mark the cell with "X" if this is a potential cause to be investigated below</t>
        </r>
      </text>
    </comment>
    <comment ref="L8" authorId="0" shapeId="0" xr:uid="{51E38217-A9F7-4DF0-959E-EDE90878F9C4}">
      <text>
        <r>
          <rPr>
            <b/>
            <sz val="10"/>
            <color indexed="81"/>
            <rFont val="Tahoma"/>
            <family val="2"/>
          </rPr>
          <t>These are only standard suggestions, you can replace with specific ones</t>
        </r>
      </text>
    </comment>
    <comment ref="S8" authorId="0" shapeId="0" xr:uid="{1705F064-1F2E-4F69-9D7F-21000A8D062A}">
      <text>
        <r>
          <rPr>
            <b/>
            <sz val="10"/>
            <color indexed="81"/>
            <rFont val="Tahoma"/>
            <family val="2"/>
          </rPr>
          <t>Mark the cell with "X" if this is a potential cause to be investigated below</t>
        </r>
      </text>
    </comment>
    <comment ref="T8" authorId="0" shapeId="0" xr:uid="{71A40278-01E7-45B9-833E-0B6554D56FB9}">
      <text>
        <r>
          <rPr>
            <b/>
            <sz val="10"/>
            <color indexed="81"/>
            <rFont val="Tahoma"/>
            <family val="2"/>
          </rPr>
          <t>These are only standard suggestions, you can replace with specific ones</t>
        </r>
      </text>
    </comment>
    <comment ref="C9" authorId="0" shapeId="0" xr:uid="{6A45643D-EE70-469D-B118-DFA470BFFB17}">
      <text>
        <r>
          <rPr>
            <b/>
            <sz val="10"/>
            <color indexed="81"/>
            <rFont val="Tahoma"/>
            <family val="2"/>
          </rPr>
          <t>Mark the cell with "X" if this is a potential cause to be investigated below</t>
        </r>
      </text>
    </comment>
    <comment ref="D9" authorId="0" shapeId="0" xr:uid="{E0CB5751-231D-4AD1-A153-A22E86F49588}">
      <text>
        <r>
          <rPr>
            <b/>
            <sz val="10"/>
            <color indexed="81"/>
            <rFont val="Tahoma"/>
            <family val="2"/>
          </rPr>
          <t>These are only standard suggestions, you can replace with specific ones</t>
        </r>
      </text>
    </comment>
    <comment ref="K9" authorId="0" shapeId="0" xr:uid="{A32BC99C-2B6E-4CC5-9EE9-26F9EA7C5A3D}">
      <text>
        <r>
          <rPr>
            <b/>
            <sz val="10"/>
            <color indexed="81"/>
            <rFont val="Tahoma"/>
            <family val="2"/>
          </rPr>
          <t>Mark the cell with "X" if this is a potential cause to be investigated below</t>
        </r>
      </text>
    </comment>
    <comment ref="L9" authorId="0" shapeId="0" xr:uid="{B5420FCD-6B31-45A5-B8AD-7222B4E51A51}">
      <text>
        <r>
          <rPr>
            <b/>
            <sz val="10"/>
            <color indexed="81"/>
            <rFont val="Tahoma"/>
            <family val="2"/>
          </rPr>
          <t>These are only standard suggestions, you can replace with specific ones</t>
        </r>
      </text>
    </comment>
    <comment ref="S9" authorId="0" shapeId="0" xr:uid="{F493576F-6F6E-40F5-AC35-4AE3B13690B8}">
      <text>
        <r>
          <rPr>
            <b/>
            <sz val="10"/>
            <color indexed="81"/>
            <rFont val="Tahoma"/>
            <family val="2"/>
          </rPr>
          <t>Mark the cell with "X" if this is a potential cause to be investigated below</t>
        </r>
      </text>
    </comment>
    <comment ref="T9" authorId="0" shapeId="0" xr:uid="{4B7C6A6A-7939-4E5A-92D4-C758E51226B9}">
      <text>
        <r>
          <rPr>
            <b/>
            <sz val="10"/>
            <color indexed="81"/>
            <rFont val="Tahoma"/>
            <family val="2"/>
          </rPr>
          <t>These are only standard suggestions, you can replace with specific ones</t>
        </r>
      </text>
    </comment>
    <comment ref="C10" authorId="0" shapeId="0" xr:uid="{1D6F54A3-C5C5-4B57-B23E-5F33E3466139}">
      <text>
        <r>
          <rPr>
            <b/>
            <sz val="10"/>
            <color indexed="81"/>
            <rFont val="Tahoma"/>
            <family val="2"/>
          </rPr>
          <t>Mark the cell with "X" if this is a potential cause to be investigated below</t>
        </r>
      </text>
    </comment>
    <comment ref="K10" authorId="0" shapeId="0" xr:uid="{4E33CFB3-9543-48E1-815C-A765486991B3}">
      <text>
        <r>
          <rPr>
            <b/>
            <sz val="10"/>
            <color indexed="81"/>
            <rFont val="Tahoma"/>
            <family val="2"/>
          </rPr>
          <t>Mark the cell with "X" if this is a potential cause to be investigated below</t>
        </r>
      </text>
    </comment>
    <comment ref="L10" authorId="0" shapeId="0" xr:uid="{C9C7FAC7-96E1-4B1D-A581-612E0427F180}">
      <text>
        <r>
          <rPr>
            <b/>
            <sz val="10"/>
            <color indexed="81"/>
            <rFont val="Tahoma"/>
            <family val="2"/>
          </rPr>
          <t>These are only standard suggestions, you can replace with specific ones</t>
        </r>
      </text>
    </comment>
    <comment ref="S10" authorId="0" shapeId="0" xr:uid="{6F130871-4CF3-4CF1-99F9-5FC50DB00421}">
      <text>
        <r>
          <rPr>
            <b/>
            <sz val="10"/>
            <color indexed="81"/>
            <rFont val="Tahoma"/>
            <family val="2"/>
          </rPr>
          <t>Mark the cell with "X" if this is a potential cause to be investigated below</t>
        </r>
      </text>
    </comment>
    <comment ref="T10" authorId="0" shapeId="0" xr:uid="{186EB75F-755D-479B-B74F-E25F8DFFFDC7}">
      <text>
        <r>
          <rPr>
            <b/>
            <sz val="10"/>
            <color indexed="81"/>
            <rFont val="Tahoma"/>
            <family val="2"/>
          </rPr>
          <t>These are only standard suggestions, you can replace with specific ones</t>
        </r>
      </text>
    </comment>
    <comment ref="C11" authorId="0" shapeId="0" xr:uid="{26C52A2C-11FC-4EA1-8C88-596D77E618D6}">
      <text>
        <r>
          <rPr>
            <b/>
            <sz val="10"/>
            <color indexed="81"/>
            <rFont val="Tahoma"/>
            <family val="2"/>
          </rPr>
          <t>Mark the cell with "X" if this is a potential cause to be investigated below</t>
        </r>
      </text>
    </comment>
    <comment ref="K11" authorId="0" shapeId="0" xr:uid="{EDFF1EC5-5646-4490-9896-6ABF3CBF1925}">
      <text>
        <r>
          <rPr>
            <b/>
            <sz val="10"/>
            <color indexed="81"/>
            <rFont val="Tahoma"/>
            <family val="2"/>
          </rPr>
          <t>Mark the cell with "X" if this is a potential cause to be investigated below</t>
        </r>
      </text>
    </comment>
    <comment ref="S11" authorId="0" shapeId="0" xr:uid="{532571EB-D4D7-4FE0-9DCE-32C158FCF194}">
      <text>
        <r>
          <rPr>
            <b/>
            <sz val="10"/>
            <color indexed="81"/>
            <rFont val="Tahoma"/>
            <family val="2"/>
          </rPr>
          <t>Mark the cell with "X" if this is a potential cause to be investigated below</t>
        </r>
      </text>
    </comment>
    <comment ref="T11" authorId="0" shapeId="0" xr:uid="{54E0775D-725C-4129-8332-B4B097B74144}">
      <text>
        <r>
          <rPr>
            <b/>
            <sz val="10"/>
            <color indexed="81"/>
            <rFont val="Tahoma"/>
            <family val="2"/>
          </rPr>
          <t>These are only standard suggestions, you can replace with specific ones</t>
        </r>
      </text>
    </comment>
    <comment ref="K12" authorId="0" shapeId="0" xr:uid="{E6B53927-AAF9-4AEF-A2E1-DA2BF53330B0}">
      <text>
        <r>
          <rPr>
            <b/>
            <sz val="10"/>
            <color indexed="81"/>
            <rFont val="Tahoma"/>
            <family val="2"/>
          </rPr>
          <t>Mark the cell with "X" if this is a potential cause to be investigated below</t>
        </r>
      </text>
    </comment>
    <comment ref="S12" authorId="0" shapeId="0" xr:uid="{7B6793E8-A1F7-4645-A6D2-649E1DAEF506}">
      <text>
        <r>
          <rPr>
            <b/>
            <sz val="10"/>
            <color indexed="81"/>
            <rFont val="Tahoma"/>
            <family val="2"/>
          </rPr>
          <t>Mark the cell with "X" if this is a potential cause to be investigated below</t>
        </r>
      </text>
    </comment>
    <comment ref="C14" authorId="0" shapeId="0" xr:uid="{9721ABED-CC90-4D19-8C38-B341A33D0CCA}">
      <text>
        <r>
          <rPr>
            <b/>
            <sz val="10"/>
            <color indexed="81"/>
            <rFont val="Tahoma"/>
            <family val="2"/>
          </rPr>
          <t>Mark the cell with "X" if this is a potential cause to be investigated below</t>
        </r>
      </text>
    </comment>
    <comment ref="D14" authorId="0" shapeId="0" xr:uid="{E176B5B2-4498-4E56-8451-64B3F53F76CB}">
      <text>
        <r>
          <rPr>
            <b/>
            <sz val="10"/>
            <color indexed="81"/>
            <rFont val="Tahoma"/>
            <family val="2"/>
          </rPr>
          <t>These are only standard suggestions, you can replace with specific ones</t>
        </r>
      </text>
    </comment>
    <comment ref="K14" authorId="0" shapeId="0" xr:uid="{7F1124C6-D2BD-4DD4-94A8-D5EB55D6F06D}">
      <text>
        <r>
          <rPr>
            <b/>
            <sz val="10"/>
            <color indexed="81"/>
            <rFont val="Tahoma"/>
            <family val="2"/>
          </rPr>
          <t>Mark the cell with "X" if this is a potential cause to be investigated below</t>
        </r>
      </text>
    </comment>
    <comment ref="L14" authorId="0" shapeId="0" xr:uid="{76C83A3F-DCA9-4D84-84D6-9F5DB61B89A9}">
      <text>
        <r>
          <rPr>
            <b/>
            <sz val="10"/>
            <color indexed="81"/>
            <rFont val="Tahoma"/>
            <family val="2"/>
          </rPr>
          <t>These are only standard suggestions, you can replace with specific ones</t>
        </r>
      </text>
    </comment>
    <comment ref="S14" authorId="0" shapeId="0" xr:uid="{12CFC8FA-7FBB-431C-BBBE-B0750C7EE3F4}">
      <text>
        <r>
          <rPr>
            <b/>
            <sz val="10"/>
            <color indexed="81"/>
            <rFont val="Tahoma"/>
            <family val="2"/>
          </rPr>
          <t>Mark the cell with "X" if this is a potential cause to be investigated below</t>
        </r>
      </text>
    </comment>
    <comment ref="T14" authorId="0" shapeId="0" xr:uid="{C4062BC6-81BC-4D34-BB0F-6CFFBCA8C13C}">
      <text>
        <r>
          <rPr>
            <b/>
            <sz val="10"/>
            <color indexed="81"/>
            <rFont val="Tahoma"/>
            <family val="2"/>
          </rPr>
          <t>These are only standard suggestions, you can replace with specific ones</t>
        </r>
      </text>
    </comment>
    <comment ref="C15" authorId="0" shapeId="0" xr:uid="{768279B3-38B2-43D3-AAC8-D0FA01DAADCD}">
      <text>
        <r>
          <rPr>
            <b/>
            <sz val="10"/>
            <color indexed="81"/>
            <rFont val="Tahoma"/>
            <family val="2"/>
          </rPr>
          <t>Mark the cell with "X" if this is a potential cause to be investigated below</t>
        </r>
      </text>
    </comment>
    <comment ref="D15" authorId="0" shapeId="0" xr:uid="{4E9E1A6B-2635-4BF5-A3C4-96DD7452CCA7}">
      <text>
        <r>
          <rPr>
            <b/>
            <sz val="10"/>
            <color indexed="81"/>
            <rFont val="Tahoma"/>
            <family val="2"/>
          </rPr>
          <t>These are only standard suggestions, you can replace with specific ones</t>
        </r>
      </text>
    </comment>
    <comment ref="K15" authorId="0" shapeId="0" xr:uid="{48906316-3B38-48E2-A82A-5985DE1932F9}">
      <text>
        <r>
          <rPr>
            <b/>
            <sz val="10"/>
            <color indexed="81"/>
            <rFont val="Tahoma"/>
            <family val="2"/>
          </rPr>
          <t>Mark the cell with "X" if this is a potential cause to be investigated below</t>
        </r>
      </text>
    </comment>
    <comment ref="L15" authorId="0" shapeId="0" xr:uid="{669A283B-9A08-4E72-8609-2844CBFE035B}">
      <text>
        <r>
          <rPr>
            <b/>
            <sz val="10"/>
            <color indexed="81"/>
            <rFont val="Tahoma"/>
            <family val="2"/>
          </rPr>
          <t>These are only standard suggestions, you can replace with specific ones</t>
        </r>
      </text>
    </comment>
    <comment ref="S15" authorId="0" shapeId="0" xr:uid="{03C6DFC5-CA4E-469E-8214-EB65B62F11B3}">
      <text>
        <r>
          <rPr>
            <b/>
            <sz val="10"/>
            <color indexed="81"/>
            <rFont val="Tahoma"/>
            <family val="2"/>
          </rPr>
          <t>Mark the cell with "X" if this is a potential cause to be investigated below</t>
        </r>
      </text>
    </comment>
    <comment ref="T15" authorId="0" shapeId="0" xr:uid="{89221FEF-7714-4554-8905-2A30082A1EFD}">
      <text>
        <r>
          <rPr>
            <b/>
            <sz val="10"/>
            <color indexed="81"/>
            <rFont val="Tahoma"/>
            <family val="2"/>
          </rPr>
          <t>These are only standard suggestions, you can replace with specific ones</t>
        </r>
      </text>
    </comment>
    <comment ref="C16" authorId="0" shapeId="0" xr:uid="{859182CD-C819-4A10-93FB-1B091EC83885}">
      <text>
        <r>
          <rPr>
            <b/>
            <sz val="10"/>
            <color indexed="81"/>
            <rFont val="Tahoma"/>
            <family val="2"/>
          </rPr>
          <t>Mark the cell with "X" if this is a potential cause to be investigated below</t>
        </r>
      </text>
    </comment>
    <comment ref="D16" authorId="0" shapeId="0" xr:uid="{3ECE56F0-0510-4816-8253-42B44DC6A7C2}">
      <text>
        <r>
          <rPr>
            <b/>
            <sz val="10"/>
            <color indexed="81"/>
            <rFont val="Tahoma"/>
            <family val="2"/>
          </rPr>
          <t>These are only standard suggestions, you can replace with specific ones</t>
        </r>
      </text>
    </comment>
    <comment ref="K16" authorId="0" shapeId="0" xr:uid="{D5BB3D2A-FB19-4C25-8711-3466EC8C7E54}">
      <text>
        <r>
          <rPr>
            <b/>
            <sz val="10"/>
            <color indexed="81"/>
            <rFont val="Tahoma"/>
            <family val="2"/>
          </rPr>
          <t>Mark the cell with "X" if this is a potential cause to be investigated below</t>
        </r>
      </text>
    </comment>
    <comment ref="L16" authorId="0" shapeId="0" xr:uid="{37D5B714-A68F-464E-8434-86ED6A72E687}">
      <text>
        <r>
          <rPr>
            <b/>
            <sz val="10"/>
            <color indexed="81"/>
            <rFont val="Tahoma"/>
            <family val="2"/>
          </rPr>
          <t>These are only standard suggestions, you can replace with specific ones</t>
        </r>
      </text>
    </comment>
    <comment ref="S16" authorId="0" shapeId="0" xr:uid="{03EF8EB1-8A10-4616-9E32-6B52EF3B4001}">
      <text>
        <r>
          <rPr>
            <b/>
            <sz val="10"/>
            <color indexed="81"/>
            <rFont val="Tahoma"/>
            <family val="2"/>
          </rPr>
          <t>Mark the cell with "X" if this is a potential cause to be investigated below</t>
        </r>
      </text>
    </comment>
    <comment ref="T16" authorId="0" shapeId="0" xr:uid="{D9CEBE00-A327-4E2D-9DAB-8E67BCF48312}">
      <text>
        <r>
          <rPr>
            <b/>
            <sz val="10"/>
            <color indexed="81"/>
            <rFont val="Tahoma"/>
            <family val="2"/>
          </rPr>
          <t>These are only standard suggestions, you can replace with specific ones</t>
        </r>
      </text>
    </comment>
    <comment ref="C17" authorId="0" shapeId="0" xr:uid="{DDFA0101-205C-41B6-ABC7-6A8BE8BE1172}">
      <text>
        <r>
          <rPr>
            <b/>
            <sz val="10"/>
            <color indexed="81"/>
            <rFont val="Tahoma"/>
            <family val="2"/>
          </rPr>
          <t>Mark the cell with "X" if this is a potential cause to be investigated below</t>
        </r>
      </text>
    </comment>
    <comment ref="D17" authorId="0" shapeId="0" xr:uid="{EF3712BE-754A-4E3C-961B-26D03B89C4B1}">
      <text>
        <r>
          <rPr>
            <b/>
            <sz val="10"/>
            <color indexed="81"/>
            <rFont val="Tahoma"/>
            <family val="2"/>
          </rPr>
          <t>These are only standard suggestions, you can replace with specific ones</t>
        </r>
      </text>
    </comment>
    <comment ref="K17" authorId="0" shapeId="0" xr:uid="{1AB1B5B3-07F1-460B-9030-DC83FB723ACC}">
      <text>
        <r>
          <rPr>
            <b/>
            <sz val="10"/>
            <color indexed="81"/>
            <rFont val="Tahoma"/>
            <family val="2"/>
          </rPr>
          <t>Mark the cell with "X" if this is a potential cause to be investigated below</t>
        </r>
      </text>
    </comment>
    <comment ref="L17" authorId="0" shapeId="0" xr:uid="{AEBCC847-7883-4189-99A9-D77CB6A39418}">
      <text>
        <r>
          <rPr>
            <b/>
            <sz val="10"/>
            <color indexed="81"/>
            <rFont val="Tahoma"/>
            <family val="2"/>
          </rPr>
          <t>These are only standard suggestions, you can replace with specific ones</t>
        </r>
      </text>
    </comment>
    <comment ref="S17" authorId="0" shapeId="0" xr:uid="{0FE74273-3EDB-4F21-A039-7C6E0E5E57B5}">
      <text>
        <r>
          <rPr>
            <b/>
            <sz val="10"/>
            <color indexed="81"/>
            <rFont val="Tahoma"/>
            <family val="2"/>
          </rPr>
          <t>Mark the cell with "X" if this is a potential cause to be investigated below</t>
        </r>
      </text>
    </comment>
    <comment ref="T17" authorId="0" shapeId="0" xr:uid="{BD980EE0-E93D-4B13-8443-A8FAF2F8BFA7}">
      <text>
        <r>
          <rPr>
            <b/>
            <sz val="10"/>
            <color indexed="81"/>
            <rFont val="Tahoma"/>
            <family val="2"/>
          </rPr>
          <t>These are only standard suggestions, you can replace with specific ones</t>
        </r>
      </text>
    </comment>
    <comment ref="C18" authorId="0" shapeId="0" xr:uid="{71034B31-87F7-445F-B403-B50681A39289}">
      <text>
        <r>
          <rPr>
            <b/>
            <sz val="10"/>
            <color indexed="81"/>
            <rFont val="Tahoma"/>
            <family val="2"/>
          </rPr>
          <t>Mark the cell with "X" if this is a potential cause to be investigated below</t>
        </r>
      </text>
    </comment>
    <comment ref="D18" authorId="0" shapeId="0" xr:uid="{86E256E7-BE8B-4849-BF72-81C3111E6DCF}">
      <text>
        <r>
          <rPr>
            <b/>
            <sz val="10"/>
            <color indexed="81"/>
            <rFont val="Tahoma"/>
            <family val="2"/>
          </rPr>
          <t>These are only standard suggestions, you can replace with specific ones</t>
        </r>
      </text>
    </comment>
    <comment ref="K18" authorId="0" shapeId="0" xr:uid="{57748883-CA85-4816-9701-140C2B0B1F11}">
      <text>
        <r>
          <rPr>
            <b/>
            <sz val="10"/>
            <color indexed="81"/>
            <rFont val="Tahoma"/>
            <family val="2"/>
          </rPr>
          <t>Mark the cell with "X" if this is a potential cause to be investigated below</t>
        </r>
      </text>
    </comment>
    <comment ref="L18" authorId="0" shapeId="0" xr:uid="{740ECDC5-23A1-40AF-A18F-757D14149A50}">
      <text>
        <r>
          <rPr>
            <b/>
            <sz val="10"/>
            <color indexed="81"/>
            <rFont val="Tahoma"/>
            <family val="2"/>
          </rPr>
          <t>These are only standard suggestions, you can replace with specific ones</t>
        </r>
      </text>
    </comment>
    <comment ref="S18" authorId="0" shapeId="0" xr:uid="{39E7B419-A69A-4322-9BAB-29DCFB9B4F89}">
      <text>
        <r>
          <rPr>
            <b/>
            <sz val="10"/>
            <color indexed="81"/>
            <rFont val="Tahoma"/>
            <family val="2"/>
          </rPr>
          <t>Mark the cell with "X" if this is a potential cause to be investigated below</t>
        </r>
      </text>
    </comment>
    <comment ref="T18" authorId="0" shapeId="0" xr:uid="{22614D1F-2066-4A89-BB42-3F39E90D0123}">
      <text>
        <r>
          <rPr>
            <b/>
            <sz val="10"/>
            <color indexed="81"/>
            <rFont val="Tahoma"/>
            <family val="2"/>
          </rPr>
          <t>These are only standard suggestions, you can replace with specific ones</t>
        </r>
      </text>
    </comment>
    <comment ref="C19" authorId="0" shapeId="0" xr:uid="{89EBFDD1-C1EA-4EA0-B25D-7DFFB2C42455}">
      <text>
        <r>
          <rPr>
            <b/>
            <sz val="10"/>
            <color indexed="81"/>
            <rFont val="Tahoma"/>
            <family val="2"/>
          </rPr>
          <t>Mark the cell with "X" if this is a potential cause to be investigated below</t>
        </r>
      </text>
    </comment>
    <comment ref="D19" authorId="0" shapeId="0" xr:uid="{53C4B36F-8961-4693-9781-3832F44F17E1}">
      <text>
        <r>
          <rPr>
            <b/>
            <sz val="10"/>
            <color indexed="81"/>
            <rFont val="Tahoma"/>
            <family val="2"/>
          </rPr>
          <t>These are only standard suggestions, you can replace with specific ones</t>
        </r>
      </text>
    </comment>
    <comment ref="K19" authorId="0" shapeId="0" xr:uid="{82403BB9-4E94-4D11-B3E0-FCB08F116E77}">
      <text>
        <r>
          <rPr>
            <b/>
            <sz val="10"/>
            <color indexed="81"/>
            <rFont val="Tahoma"/>
            <family val="2"/>
          </rPr>
          <t>Mark the cell with "X" if this is a potential cause to be investigated below</t>
        </r>
      </text>
    </comment>
    <comment ref="S19" authorId="0" shapeId="0" xr:uid="{A391E823-042F-4FA2-B28B-A9D15F34FA97}">
      <text>
        <r>
          <rPr>
            <b/>
            <sz val="10"/>
            <color indexed="81"/>
            <rFont val="Tahoma"/>
            <family val="2"/>
          </rPr>
          <t>Mark the cell with "X" if this is a potential cause to be investigated below</t>
        </r>
      </text>
    </comment>
    <comment ref="C20" authorId="0" shapeId="0" xr:uid="{3AC7E252-C494-43A7-B641-9FBD500339F7}">
      <text>
        <r>
          <rPr>
            <b/>
            <sz val="10"/>
            <color indexed="81"/>
            <rFont val="Tahoma"/>
            <family val="2"/>
          </rPr>
          <t>Mark the cell with "X" if this is a potential cause to be investigated below</t>
        </r>
      </text>
    </comment>
    <comment ref="D20" authorId="0" shapeId="0" xr:uid="{E508A7B5-46C5-4E30-A1E4-656487DBDAAB}">
      <text>
        <r>
          <rPr>
            <b/>
            <sz val="10"/>
            <color indexed="81"/>
            <rFont val="Tahoma"/>
            <family val="2"/>
          </rPr>
          <t>These are only standard suggestions, you can replace with specific ones</t>
        </r>
      </text>
    </comment>
    <comment ref="K20" authorId="0" shapeId="0" xr:uid="{3897F2CA-1A74-4FB9-A160-03F85A5E1BD2}">
      <text>
        <r>
          <rPr>
            <b/>
            <sz val="10"/>
            <color indexed="81"/>
            <rFont val="Tahoma"/>
            <family val="2"/>
          </rPr>
          <t>Mark the cell with "X" if this is a potential cause to be investigated below</t>
        </r>
      </text>
    </comment>
    <comment ref="S20" authorId="0" shapeId="0" xr:uid="{6E02E06A-D21C-434D-B449-DB1B1D658E8D}">
      <text>
        <r>
          <rPr>
            <b/>
            <sz val="10"/>
            <color indexed="81"/>
            <rFont val="Tahoma"/>
            <family val="2"/>
          </rPr>
          <t>Mark the cell with "X" if this is a potential cause to be investigated below</t>
        </r>
      </text>
    </comment>
    <comment ref="C21" authorId="0" shapeId="0" xr:uid="{995A39F7-C463-453B-A042-73140C4316F6}">
      <text>
        <r>
          <rPr>
            <b/>
            <sz val="10"/>
            <color indexed="81"/>
            <rFont val="Tahoma"/>
            <family val="2"/>
          </rPr>
          <t>Mark the cell with "X" if this is a potential cause to be investigated below</t>
        </r>
      </text>
    </comment>
    <comment ref="K21" authorId="0" shapeId="0" xr:uid="{A7FBEEED-FFA4-4FA3-86FF-A743CB4840BA}">
      <text>
        <r>
          <rPr>
            <b/>
            <sz val="10"/>
            <color indexed="81"/>
            <rFont val="Tahoma"/>
            <family val="2"/>
          </rPr>
          <t>Mark the cell with "X" if this is a potential cause to be investigated below</t>
        </r>
      </text>
    </comment>
    <comment ref="S21" authorId="0" shapeId="0" xr:uid="{5AD8590F-4C33-440B-9127-49421B529554}">
      <text>
        <r>
          <rPr>
            <b/>
            <sz val="10"/>
            <color indexed="81"/>
            <rFont val="Tahoma"/>
            <family val="2"/>
          </rPr>
          <t>Mark the cell with "X" if this is a potential cause to be investigated below</t>
        </r>
      </text>
    </comment>
    <comment ref="B27" authorId="0" shapeId="0" xr:uid="{EF993372-C07E-419F-B753-ED5DDDC4714B}">
      <text>
        <r>
          <rPr>
            <b/>
            <sz val="9"/>
            <color indexed="81"/>
            <rFont val="Tahoma"/>
            <family val="2"/>
          </rPr>
          <t>Type in the cause to be investigated</t>
        </r>
        <r>
          <rPr>
            <b/>
            <sz val="9"/>
            <color indexed="81"/>
            <rFont val="ＭＳ Ｐゴシック"/>
            <family val="3"/>
            <charset val="128"/>
          </rPr>
          <t>　　　　　　　　　　　　</t>
        </r>
        <r>
          <rPr>
            <b/>
            <sz val="9"/>
            <color indexed="39"/>
            <rFont val="ＭＳ Ｐゴシック"/>
            <family val="3"/>
            <charset val="128"/>
          </rPr>
          <t>調査すべき原因を入力</t>
        </r>
      </text>
    </comment>
    <comment ref="D27" authorId="0" shapeId="0" xr:uid="{7AFF5E6B-6CB8-4558-B2FB-C22CE78A9671}">
      <text>
        <r>
          <rPr>
            <b/>
            <sz val="9"/>
            <color indexed="81"/>
            <rFont val="Tahoma"/>
            <family val="2"/>
          </rPr>
          <t>Actions details - be specific/ explicit</t>
        </r>
        <r>
          <rPr>
            <b/>
            <sz val="9"/>
            <color indexed="81"/>
            <rFont val="ＭＳ Ｐゴシック"/>
            <family val="3"/>
            <charset val="128"/>
          </rPr>
          <t>　　　　　　　</t>
        </r>
        <r>
          <rPr>
            <b/>
            <sz val="9"/>
            <color indexed="81"/>
            <rFont val="Tahoma"/>
            <family val="2"/>
          </rPr>
          <t xml:space="preserve"> </t>
        </r>
        <r>
          <rPr>
            <b/>
            <sz val="9"/>
            <color indexed="39"/>
            <rFont val="ＭＳ Ｐゴシック"/>
            <family val="3"/>
            <charset val="128"/>
          </rPr>
          <t>行動の詳細―具体的に／明確に</t>
        </r>
      </text>
    </comment>
    <comment ref="G27" authorId="0" shapeId="0" xr:uid="{7AFBE204-71BD-4280-BFD7-C8D3E7B3A5DD}">
      <text>
        <r>
          <rPr>
            <b/>
            <sz val="9"/>
            <color indexed="81"/>
            <rFont val="Tahoma"/>
            <family val="2"/>
          </rPr>
          <t>Responsible name</t>
        </r>
        <r>
          <rPr>
            <b/>
            <sz val="9"/>
            <color indexed="39"/>
            <rFont val="ＭＳ Ｐゴシック"/>
            <family val="3"/>
            <charset val="128"/>
          </rPr>
          <t>　　　　　　　責任者の名前</t>
        </r>
      </text>
    </comment>
    <comment ref="H27" authorId="0" shapeId="0" xr:uid="{021E65BD-EC60-4342-8FD3-BAA6A59A1335}">
      <text>
        <r>
          <rPr>
            <b/>
            <sz val="9"/>
            <color indexed="81"/>
            <rFont val="Tahoma"/>
            <family val="2"/>
          </rPr>
          <t>Execution date - plan</t>
        </r>
        <r>
          <rPr>
            <b/>
            <sz val="9"/>
            <color indexed="39"/>
            <rFont val="ＭＳ Ｐゴシック"/>
            <family val="3"/>
            <charset val="128"/>
          </rPr>
          <t xml:space="preserve">
実行日 - 計画</t>
        </r>
      </text>
    </comment>
    <comment ref="I27" authorId="0" shapeId="0" xr:uid="{D664BB1E-90FF-435B-A999-E92DB9DE83D1}">
      <text>
        <r>
          <rPr>
            <b/>
            <sz val="9"/>
            <color indexed="81"/>
            <rFont val="Tahoma"/>
            <family val="2"/>
          </rPr>
          <t xml:space="preserve">Specific results (eg measurements), conclusions, etc </t>
        </r>
        <r>
          <rPr>
            <b/>
            <sz val="9"/>
            <color indexed="39"/>
            <rFont val="ＭＳ Ｐゴシック"/>
            <family val="3"/>
            <charset val="128"/>
          </rPr>
          <t xml:space="preserve">
具体的な結果（例：測定値）、結論など
</t>
        </r>
      </text>
    </comment>
    <comment ref="K27" authorId="0" shapeId="0" xr:uid="{706E223E-4264-4494-BF62-DF71B912E262}">
      <text>
        <r>
          <rPr>
            <b/>
            <sz val="9"/>
            <color indexed="81"/>
            <rFont val="Tahoma"/>
            <family val="2"/>
          </rPr>
          <t>5 Why investigation for the validated cause</t>
        </r>
      </text>
    </comment>
    <comment ref="N27" authorId="0" shapeId="0" xr:uid="{560C95CD-D756-416C-8C41-ECCBE55957D7}">
      <text>
        <r>
          <rPr>
            <b/>
            <sz val="9"/>
            <color indexed="81"/>
            <rFont val="Tahoma"/>
            <family val="2"/>
          </rPr>
          <t>5 Why investigation for the validated cause</t>
        </r>
      </text>
    </comment>
    <comment ref="Q27" authorId="0" shapeId="0" xr:uid="{880C6A30-E21B-4045-B4D5-1DFD666C121A}">
      <text>
        <r>
          <rPr>
            <b/>
            <sz val="9"/>
            <color indexed="81"/>
            <rFont val="Tahoma"/>
            <family val="2"/>
          </rPr>
          <t>5 Why investigation for the validated cause</t>
        </r>
      </text>
    </comment>
    <comment ref="T27" authorId="0" shapeId="0" xr:uid="{235282DC-CEDD-40DB-BE99-2FA18229E28E}">
      <text>
        <r>
          <rPr>
            <b/>
            <sz val="9"/>
            <color indexed="81"/>
            <rFont val="Tahoma"/>
            <family val="2"/>
          </rPr>
          <t>5 Why investigation for the validated cause</t>
        </r>
      </text>
    </comment>
    <comment ref="W27" authorId="0" shapeId="0" xr:uid="{1631B37B-8C76-4146-9F31-9E6CEA8CEF6C}">
      <text>
        <r>
          <rPr>
            <b/>
            <sz val="9"/>
            <color indexed="81"/>
            <rFont val="Tahoma"/>
            <family val="2"/>
          </rPr>
          <t>5 Why investigation for the validated cause</t>
        </r>
      </text>
    </comment>
    <comment ref="AA27" authorId="0" shapeId="0" xr:uid="{EEE233F8-B78C-4117-8190-E9032B9C9708}">
      <text>
        <r>
          <rPr>
            <b/>
            <sz val="9"/>
            <color indexed="81"/>
            <rFont val="Tahoma"/>
            <family val="2"/>
          </rPr>
          <t>Describe the root cause (will appear on 8D form)</t>
        </r>
      </text>
    </comment>
    <comment ref="B28" authorId="0" shapeId="0" xr:uid="{1AC72EDE-5EEB-4823-9128-F4FB9D08304C}">
      <text>
        <r>
          <rPr>
            <b/>
            <sz val="9"/>
            <color indexed="81"/>
            <rFont val="Tahoma"/>
            <family val="2"/>
          </rPr>
          <t>Type in the cause to be investigated</t>
        </r>
      </text>
    </comment>
    <comment ref="D28" authorId="0" shapeId="0" xr:uid="{43630C63-00E4-4FA7-86AB-C2B517E70E43}">
      <text>
        <r>
          <rPr>
            <b/>
            <sz val="9"/>
            <color indexed="81"/>
            <rFont val="Tahoma"/>
            <family val="2"/>
          </rPr>
          <t xml:space="preserve">Actions details - be specific/ explicit </t>
        </r>
      </text>
    </comment>
    <comment ref="G28" authorId="0" shapeId="0" xr:uid="{C46D0763-8F21-48D2-9FF9-486067A9AD75}">
      <text>
        <r>
          <rPr>
            <b/>
            <sz val="9"/>
            <color indexed="81"/>
            <rFont val="Tahoma"/>
            <family val="2"/>
          </rPr>
          <t>Responsible name</t>
        </r>
      </text>
    </comment>
    <comment ref="H28" authorId="0" shapeId="0" xr:uid="{DB610B2A-1351-4CE6-8C99-04DE24517DEB}">
      <text>
        <r>
          <rPr>
            <b/>
            <sz val="9"/>
            <color indexed="81"/>
            <rFont val="Tahoma"/>
            <family val="2"/>
          </rPr>
          <t>Execution date - plan</t>
        </r>
      </text>
    </comment>
    <comment ref="I28" authorId="0" shapeId="0" xr:uid="{86D5513B-DC16-40E8-ABCA-1715B809D3CF}">
      <text>
        <r>
          <rPr>
            <b/>
            <sz val="9"/>
            <color indexed="81"/>
            <rFont val="Tahoma"/>
            <family val="2"/>
          </rPr>
          <t xml:space="preserve">Specific results (eg measurements), conclusions, etc 
</t>
        </r>
      </text>
    </comment>
    <comment ref="K28" authorId="0" shapeId="0" xr:uid="{7D773FFB-7ED3-420A-B986-FA67CADAE310}">
      <text>
        <r>
          <rPr>
            <b/>
            <sz val="9"/>
            <color indexed="81"/>
            <rFont val="Tahoma"/>
            <family val="2"/>
          </rPr>
          <t>5 Why investigation for the validated cause</t>
        </r>
      </text>
    </comment>
    <comment ref="N28" authorId="0" shapeId="0" xr:uid="{89161842-36E1-4BB4-A15A-091F6535412B}">
      <text>
        <r>
          <rPr>
            <b/>
            <sz val="9"/>
            <color indexed="81"/>
            <rFont val="Tahoma"/>
            <family val="2"/>
          </rPr>
          <t>5 Why investigation for the validated cause</t>
        </r>
      </text>
    </comment>
    <comment ref="Q28" authorId="0" shapeId="0" xr:uid="{FE0BC90A-7231-4BD1-A4D0-9B43C82BDAF7}">
      <text>
        <r>
          <rPr>
            <b/>
            <sz val="9"/>
            <color indexed="81"/>
            <rFont val="Tahoma"/>
            <family val="2"/>
          </rPr>
          <t>5 Why investigation for the validated cause</t>
        </r>
      </text>
    </comment>
    <comment ref="T28" authorId="0" shapeId="0" xr:uid="{D2C321D9-BD00-45E0-8A0E-039EA61DEF3D}">
      <text>
        <r>
          <rPr>
            <b/>
            <sz val="9"/>
            <color indexed="81"/>
            <rFont val="Tahoma"/>
            <family val="2"/>
          </rPr>
          <t>5 Why investigation for the validated cause</t>
        </r>
      </text>
    </comment>
    <comment ref="W28" authorId="0" shapeId="0" xr:uid="{AAC46C6E-775C-4447-86CF-476FC9D28258}">
      <text>
        <r>
          <rPr>
            <b/>
            <sz val="9"/>
            <color indexed="81"/>
            <rFont val="Tahoma"/>
            <family val="2"/>
          </rPr>
          <t>5 Why investigation for the validated cause</t>
        </r>
      </text>
    </comment>
    <comment ref="AA28" authorId="0" shapeId="0" xr:uid="{9E353848-01D8-432A-BC6F-A70B1A0D1BDF}">
      <text>
        <r>
          <rPr>
            <b/>
            <sz val="9"/>
            <color indexed="81"/>
            <rFont val="Tahoma"/>
            <family val="2"/>
          </rPr>
          <t>Describe the root cause (will appear on 8D form)</t>
        </r>
      </text>
    </comment>
    <comment ref="B29" authorId="0" shapeId="0" xr:uid="{0E8A2A5F-5957-4831-9941-7692FB72F9AA}">
      <text>
        <r>
          <rPr>
            <b/>
            <sz val="9"/>
            <color indexed="81"/>
            <rFont val="Tahoma"/>
            <family val="2"/>
          </rPr>
          <t>Type in the cause to be investigated</t>
        </r>
      </text>
    </comment>
    <comment ref="D29" authorId="0" shapeId="0" xr:uid="{1A3EC42A-83EA-4D94-9C66-78D32835B725}">
      <text>
        <r>
          <rPr>
            <b/>
            <sz val="9"/>
            <color indexed="81"/>
            <rFont val="Tahoma"/>
            <family val="2"/>
          </rPr>
          <t xml:space="preserve">Actions details - be specific/ explicit </t>
        </r>
      </text>
    </comment>
    <comment ref="G29" authorId="0" shapeId="0" xr:uid="{18BE0956-9AF8-4128-B9DB-EB252322CD52}">
      <text>
        <r>
          <rPr>
            <b/>
            <sz val="9"/>
            <color indexed="81"/>
            <rFont val="Tahoma"/>
            <family val="2"/>
          </rPr>
          <t>Responsible name</t>
        </r>
      </text>
    </comment>
    <comment ref="H29" authorId="0" shapeId="0" xr:uid="{C6740E1D-5FF6-49DB-9246-BE6F18328582}">
      <text>
        <r>
          <rPr>
            <b/>
            <sz val="9"/>
            <color indexed="81"/>
            <rFont val="Tahoma"/>
            <family val="2"/>
          </rPr>
          <t>Execution date - plan</t>
        </r>
      </text>
    </comment>
    <comment ref="I29" authorId="0" shapeId="0" xr:uid="{89C381D2-8ABB-44BB-8CB1-440F8FE49010}">
      <text>
        <r>
          <rPr>
            <b/>
            <sz val="9"/>
            <color indexed="81"/>
            <rFont val="Tahoma"/>
            <family val="2"/>
          </rPr>
          <t xml:space="preserve">Specific results (eg measurements), conclusions, etc 
</t>
        </r>
      </text>
    </comment>
    <comment ref="K29" authorId="0" shapeId="0" xr:uid="{D09C18A5-1229-46BB-B649-FC513FA0BB13}">
      <text>
        <r>
          <rPr>
            <b/>
            <sz val="9"/>
            <color indexed="81"/>
            <rFont val="Tahoma"/>
            <family val="2"/>
          </rPr>
          <t>5 Why investigation for the validated cause</t>
        </r>
      </text>
    </comment>
    <comment ref="N29" authorId="0" shapeId="0" xr:uid="{97B55908-01F8-4D1D-A872-01769B679F3D}">
      <text>
        <r>
          <rPr>
            <b/>
            <sz val="9"/>
            <color indexed="81"/>
            <rFont val="Tahoma"/>
            <family val="2"/>
          </rPr>
          <t>5 Why investigation for the validated cause</t>
        </r>
      </text>
    </comment>
    <comment ref="Q29" authorId="0" shapeId="0" xr:uid="{D7DDDFB1-9D1B-4815-9ADB-D66801A9AED2}">
      <text>
        <r>
          <rPr>
            <b/>
            <sz val="9"/>
            <color indexed="81"/>
            <rFont val="Tahoma"/>
            <family val="2"/>
          </rPr>
          <t>5 Why investigation for the validated cause</t>
        </r>
      </text>
    </comment>
    <comment ref="T29" authorId="0" shapeId="0" xr:uid="{62675406-5AA2-4284-87A7-973EF796D83E}">
      <text>
        <r>
          <rPr>
            <b/>
            <sz val="9"/>
            <color indexed="81"/>
            <rFont val="Tahoma"/>
            <family val="2"/>
          </rPr>
          <t>5 Why investigation for the validated cause</t>
        </r>
      </text>
    </comment>
    <comment ref="W29" authorId="0" shapeId="0" xr:uid="{E38B8F83-4EC7-4278-80A5-243EAB5D3B4E}">
      <text>
        <r>
          <rPr>
            <b/>
            <sz val="9"/>
            <color indexed="81"/>
            <rFont val="Tahoma"/>
            <family val="2"/>
          </rPr>
          <t>5 Why investigation for the validated cause</t>
        </r>
      </text>
    </comment>
    <comment ref="AA29" authorId="0" shapeId="0" xr:uid="{7904B9A4-B47E-40CC-BE6E-781681BE7F1F}">
      <text>
        <r>
          <rPr>
            <b/>
            <sz val="9"/>
            <color indexed="81"/>
            <rFont val="Tahoma"/>
            <family val="2"/>
          </rPr>
          <t>Describe the root cause (will appear on 8D form)</t>
        </r>
      </text>
    </comment>
    <comment ref="B30" authorId="0" shapeId="0" xr:uid="{3A3CBC85-F892-43A0-82E8-00B4DBCACC90}">
      <text>
        <r>
          <rPr>
            <b/>
            <sz val="9"/>
            <color indexed="81"/>
            <rFont val="Tahoma"/>
            <family val="2"/>
          </rPr>
          <t>Type in the cause to be investigated</t>
        </r>
      </text>
    </comment>
    <comment ref="D30" authorId="0" shapeId="0" xr:uid="{EE7AF337-C9E6-4732-A190-A57FCBE57463}">
      <text>
        <r>
          <rPr>
            <b/>
            <sz val="9"/>
            <color indexed="81"/>
            <rFont val="Tahoma"/>
            <family val="2"/>
          </rPr>
          <t xml:space="preserve">Actions details - be specific/ explicit </t>
        </r>
      </text>
    </comment>
    <comment ref="G30" authorId="0" shapeId="0" xr:uid="{F8E40727-562B-4E4E-ADB4-76DBD915DD8C}">
      <text>
        <r>
          <rPr>
            <b/>
            <sz val="9"/>
            <color indexed="81"/>
            <rFont val="Tahoma"/>
            <family val="2"/>
          </rPr>
          <t>Responsible name</t>
        </r>
      </text>
    </comment>
    <comment ref="H30" authorId="0" shapeId="0" xr:uid="{F11A070C-DF1F-4E1D-A553-3254EA925AA3}">
      <text>
        <r>
          <rPr>
            <b/>
            <sz val="9"/>
            <color indexed="81"/>
            <rFont val="Tahoma"/>
            <family val="2"/>
          </rPr>
          <t>Execution date - plan</t>
        </r>
      </text>
    </comment>
    <comment ref="I30" authorId="0" shapeId="0" xr:uid="{F03AF353-AA7A-4BA7-9D7E-2B46D4CAA601}">
      <text>
        <r>
          <rPr>
            <b/>
            <sz val="9"/>
            <color indexed="81"/>
            <rFont val="Tahoma"/>
            <family val="2"/>
          </rPr>
          <t xml:space="preserve">Specific results (eg measurements), conclusions, etc 
</t>
        </r>
      </text>
    </comment>
    <comment ref="K30" authorId="0" shapeId="0" xr:uid="{6218B141-1EF4-4A7E-93A2-8DCC945194AB}">
      <text>
        <r>
          <rPr>
            <b/>
            <sz val="9"/>
            <color indexed="81"/>
            <rFont val="Tahoma"/>
            <family val="2"/>
          </rPr>
          <t>5 Why investigation for the validated cause</t>
        </r>
      </text>
    </comment>
    <comment ref="N30" authorId="0" shapeId="0" xr:uid="{8C3A6C70-BE68-486B-9190-6775DFEA7EF2}">
      <text>
        <r>
          <rPr>
            <b/>
            <sz val="9"/>
            <color indexed="81"/>
            <rFont val="Tahoma"/>
            <family val="2"/>
          </rPr>
          <t>5 Why investigation for the validated cause</t>
        </r>
      </text>
    </comment>
    <comment ref="Q30" authorId="0" shapeId="0" xr:uid="{E1949759-A2C9-44C4-A4F9-F5FF937F1921}">
      <text>
        <r>
          <rPr>
            <b/>
            <sz val="9"/>
            <color indexed="81"/>
            <rFont val="Tahoma"/>
            <family val="2"/>
          </rPr>
          <t>5 Why investigation for the validated cause</t>
        </r>
      </text>
    </comment>
    <comment ref="T30" authorId="0" shapeId="0" xr:uid="{3F2BDEF5-599E-46CA-9F91-E4AACB7935E5}">
      <text>
        <r>
          <rPr>
            <b/>
            <sz val="9"/>
            <color indexed="81"/>
            <rFont val="Tahoma"/>
            <family val="2"/>
          </rPr>
          <t>5 Why investigation for the validated cause</t>
        </r>
      </text>
    </comment>
    <comment ref="W30" authorId="0" shapeId="0" xr:uid="{8E055DAD-3382-4492-B8FC-E6F72E62B19D}">
      <text>
        <r>
          <rPr>
            <b/>
            <sz val="9"/>
            <color indexed="81"/>
            <rFont val="Tahoma"/>
            <family val="2"/>
          </rPr>
          <t>5 Why investigation for the validated cause</t>
        </r>
      </text>
    </comment>
    <comment ref="AA30" authorId="0" shapeId="0" xr:uid="{02A03322-2D20-4CC9-80D3-DBC848148AE2}">
      <text>
        <r>
          <rPr>
            <b/>
            <sz val="9"/>
            <color indexed="81"/>
            <rFont val="Tahoma"/>
            <family val="2"/>
          </rPr>
          <t>Describe the root cause (will appear on 8D form)</t>
        </r>
      </text>
    </comment>
    <comment ref="B31" authorId="0" shapeId="0" xr:uid="{B51C4DD8-F167-4F5C-A6C2-2D4F2F55B806}">
      <text>
        <r>
          <rPr>
            <b/>
            <sz val="9"/>
            <color indexed="81"/>
            <rFont val="Tahoma"/>
            <family val="2"/>
          </rPr>
          <t>Type in the cause to be investigated</t>
        </r>
      </text>
    </comment>
    <comment ref="D31" authorId="0" shapeId="0" xr:uid="{EF3D2F6B-C8DA-456F-BCB7-BEEB3D797780}">
      <text>
        <r>
          <rPr>
            <b/>
            <sz val="9"/>
            <color indexed="81"/>
            <rFont val="Tahoma"/>
            <family val="2"/>
          </rPr>
          <t xml:space="preserve">Actions details - be specific/ explicit </t>
        </r>
      </text>
    </comment>
    <comment ref="G31" authorId="0" shapeId="0" xr:uid="{35054F87-002C-4E9C-8552-65035378D02C}">
      <text>
        <r>
          <rPr>
            <b/>
            <sz val="9"/>
            <color indexed="81"/>
            <rFont val="Tahoma"/>
            <family val="2"/>
          </rPr>
          <t>Responsible name</t>
        </r>
      </text>
    </comment>
    <comment ref="H31" authorId="0" shapeId="0" xr:uid="{7ABED671-922B-4416-BF5E-680663643475}">
      <text>
        <r>
          <rPr>
            <b/>
            <sz val="9"/>
            <color indexed="81"/>
            <rFont val="Tahoma"/>
            <family val="2"/>
          </rPr>
          <t>Execution date - plan</t>
        </r>
      </text>
    </comment>
    <comment ref="I31" authorId="0" shapeId="0" xr:uid="{5CA9E3D0-1F26-4770-90EF-1F656EF51D89}">
      <text>
        <r>
          <rPr>
            <b/>
            <sz val="9"/>
            <color indexed="81"/>
            <rFont val="Tahoma"/>
            <family val="2"/>
          </rPr>
          <t xml:space="preserve">Specific results (eg measurements), conclusions, etc 
</t>
        </r>
      </text>
    </comment>
    <comment ref="K31" authorId="0" shapeId="0" xr:uid="{CD217804-DA23-47E0-968A-8CF0F4C848F9}">
      <text>
        <r>
          <rPr>
            <b/>
            <sz val="9"/>
            <color indexed="81"/>
            <rFont val="Tahoma"/>
            <family val="2"/>
          </rPr>
          <t>5 Why investigation for the validated cause</t>
        </r>
      </text>
    </comment>
    <comment ref="N31" authorId="0" shapeId="0" xr:uid="{FBDCF00F-0F13-4506-9AEC-7C3BFCCB9A06}">
      <text>
        <r>
          <rPr>
            <b/>
            <sz val="9"/>
            <color indexed="81"/>
            <rFont val="Tahoma"/>
            <family val="2"/>
          </rPr>
          <t>5 Why investigation for the validated cause</t>
        </r>
      </text>
    </comment>
    <comment ref="Q31" authorId="0" shapeId="0" xr:uid="{815FB18B-4A79-4EBF-9938-0171DEC88CD9}">
      <text>
        <r>
          <rPr>
            <b/>
            <sz val="9"/>
            <color indexed="81"/>
            <rFont val="Tahoma"/>
            <family val="2"/>
          </rPr>
          <t>5 Why investigation for the validated cause</t>
        </r>
      </text>
    </comment>
    <comment ref="T31" authorId="0" shapeId="0" xr:uid="{092B2E85-A621-446B-800F-11CFEFE75DBA}">
      <text>
        <r>
          <rPr>
            <b/>
            <sz val="9"/>
            <color indexed="81"/>
            <rFont val="Tahoma"/>
            <family val="2"/>
          </rPr>
          <t>5 Why investigation for the validated cause</t>
        </r>
      </text>
    </comment>
    <comment ref="W31" authorId="0" shapeId="0" xr:uid="{DCB8DEF4-417F-4BFB-BFFB-F30758FD2865}">
      <text>
        <r>
          <rPr>
            <b/>
            <sz val="9"/>
            <color indexed="81"/>
            <rFont val="Tahoma"/>
            <family val="2"/>
          </rPr>
          <t>5 Why investigation for the validated cause</t>
        </r>
      </text>
    </comment>
    <comment ref="AA31" authorId="0" shapeId="0" xr:uid="{CF1E797D-821F-456B-B2E1-D7A79BC97D67}">
      <text>
        <r>
          <rPr>
            <b/>
            <sz val="9"/>
            <color indexed="81"/>
            <rFont val="Tahoma"/>
            <family val="2"/>
          </rPr>
          <t>Describe the root cause (will appear on 8D form)</t>
        </r>
      </text>
    </comment>
    <comment ref="B32" authorId="0" shapeId="0" xr:uid="{66357A50-92AC-4D8F-B914-7A2EB6F78046}">
      <text>
        <r>
          <rPr>
            <b/>
            <sz val="9"/>
            <color indexed="81"/>
            <rFont val="Tahoma"/>
            <family val="2"/>
          </rPr>
          <t>Type in the cause to be investigated</t>
        </r>
      </text>
    </comment>
    <comment ref="D32" authorId="0" shapeId="0" xr:uid="{33152D1B-C45F-4A9A-9713-C1EE08B2D270}">
      <text>
        <r>
          <rPr>
            <b/>
            <sz val="9"/>
            <color indexed="81"/>
            <rFont val="Tahoma"/>
            <family val="2"/>
          </rPr>
          <t xml:space="preserve">Actions details - be specific/ explicit </t>
        </r>
      </text>
    </comment>
    <comment ref="G32" authorId="0" shapeId="0" xr:uid="{CC4F9B2E-C2B0-429A-B10B-11446F389EA7}">
      <text>
        <r>
          <rPr>
            <b/>
            <sz val="9"/>
            <color indexed="81"/>
            <rFont val="Tahoma"/>
            <family val="2"/>
          </rPr>
          <t>Responsible name</t>
        </r>
      </text>
    </comment>
    <comment ref="H32" authorId="0" shapeId="0" xr:uid="{35EDD8CB-F75E-4A69-84BC-530E963C619D}">
      <text>
        <r>
          <rPr>
            <b/>
            <sz val="9"/>
            <color indexed="81"/>
            <rFont val="Tahoma"/>
            <family val="2"/>
          </rPr>
          <t>Execution date - plan</t>
        </r>
      </text>
    </comment>
    <comment ref="I32" authorId="0" shapeId="0" xr:uid="{614C5611-AAAE-4773-80A2-09AD7C3AE1AC}">
      <text>
        <r>
          <rPr>
            <b/>
            <sz val="9"/>
            <color indexed="81"/>
            <rFont val="Tahoma"/>
            <family val="2"/>
          </rPr>
          <t xml:space="preserve">Specific results (eg measurements), conclusions, etc 
</t>
        </r>
      </text>
    </comment>
    <comment ref="K32" authorId="0" shapeId="0" xr:uid="{574F2AE7-C9F4-4D5B-9013-77E112D4DCF6}">
      <text>
        <r>
          <rPr>
            <b/>
            <sz val="9"/>
            <color indexed="81"/>
            <rFont val="Tahoma"/>
            <family val="2"/>
          </rPr>
          <t>5 Why investigation for the validated cause</t>
        </r>
      </text>
    </comment>
    <comment ref="N32" authorId="0" shapeId="0" xr:uid="{8592747D-1671-461C-A748-B7F545E35603}">
      <text>
        <r>
          <rPr>
            <b/>
            <sz val="9"/>
            <color indexed="81"/>
            <rFont val="Tahoma"/>
            <family val="2"/>
          </rPr>
          <t>5 Why investigation for the validated cause</t>
        </r>
      </text>
    </comment>
    <comment ref="Q32" authorId="0" shapeId="0" xr:uid="{B4EE7EAC-0049-4553-A2D4-BFD6A32A503D}">
      <text>
        <r>
          <rPr>
            <b/>
            <sz val="9"/>
            <color indexed="81"/>
            <rFont val="Tahoma"/>
            <family val="2"/>
          </rPr>
          <t>5 Why investigation for the validated cause</t>
        </r>
      </text>
    </comment>
    <comment ref="T32" authorId="0" shapeId="0" xr:uid="{B9E4BA1B-A912-475C-9990-A8CFBDA8B19D}">
      <text>
        <r>
          <rPr>
            <b/>
            <sz val="9"/>
            <color indexed="81"/>
            <rFont val="Tahoma"/>
            <family val="2"/>
          </rPr>
          <t>5 Why investigation for the validated cause</t>
        </r>
      </text>
    </comment>
    <comment ref="W32" authorId="0" shapeId="0" xr:uid="{F422448A-BA08-4D2B-8550-E3061FEC3605}">
      <text>
        <r>
          <rPr>
            <b/>
            <sz val="9"/>
            <color indexed="81"/>
            <rFont val="Tahoma"/>
            <family val="2"/>
          </rPr>
          <t>5 Why investigation for the validated cause</t>
        </r>
      </text>
    </comment>
    <comment ref="AA32" authorId="0" shapeId="0" xr:uid="{600CA5AA-9DA5-4F56-9D83-0EDB21A9E77B}">
      <text>
        <r>
          <rPr>
            <b/>
            <sz val="9"/>
            <color indexed="81"/>
            <rFont val="Tahoma"/>
            <family val="2"/>
          </rPr>
          <t>Describe the root cause (will appear on 8D form)</t>
        </r>
      </text>
    </comment>
    <comment ref="B33" authorId="0" shapeId="0" xr:uid="{8E128035-4D94-4802-9D00-61F6463E9C8E}">
      <text>
        <r>
          <rPr>
            <b/>
            <sz val="9"/>
            <color indexed="81"/>
            <rFont val="Tahoma"/>
            <family val="2"/>
          </rPr>
          <t>Type in the cause to be investigated</t>
        </r>
      </text>
    </comment>
    <comment ref="D33" authorId="0" shapeId="0" xr:uid="{EDF805EB-A3DE-4D22-9EF4-6AEA0B04CFEB}">
      <text>
        <r>
          <rPr>
            <b/>
            <sz val="9"/>
            <color indexed="81"/>
            <rFont val="Tahoma"/>
            <family val="2"/>
          </rPr>
          <t xml:space="preserve">Actions details - be specific/ explicit </t>
        </r>
      </text>
    </comment>
    <comment ref="G33" authorId="0" shapeId="0" xr:uid="{444BA9C8-1EC5-4589-821B-4945A6D647EB}">
      <text>
        <r>
          <rPr>
            <b/>
            <sz val="9"/>
            <color indexed="81"/>
            <rFont val="Tahoma"/>
            <family val="2"/>
          </rPr>
          <t>Responsible name</t>
        </r>
      </text>
    </comment>
    <comment ref="H33" authorId="0" shapeId="0" xr:uid="{D022780D-7713-4089-A333-1305BBE3AB2E}">
      <text>
        <r>
          <rPr>
            <b/>
            <sz val="9"/>
            <color indexed="81"/>
            <rFont val="Tahoma"/>
            <family val="2"/>
          </rPr>
          <t>Execution date - plan</t>
        </r>
      </text>
    </comment>
    <comment ref="I33" authorId="0" shapeId="0" xr:uid="{56F3EC31-569E-4EEC-B0D0-BF92656D89F2}">
      <text>
        <r>
          <rPr>
            <b/>
            <sz val="9"/>
            <color indexed="81"/>
            <rFont val="Tahoma"/>
            <family val="2"/>
          </rPr>
          <t xml:space="preserve">Specific results (eg measurements), conclusions, etc 
</t>
        </r>
      </text>
    </comment>
    <comment ref="K33" authorId="0" shapeId="0" xr:uid="{9903F953-5D4B-4187-AB1E-75C454C8932B}">
      <text>
        <r>
          <rPr>
            <b/>
            <sz val="9"/>
            <color indexed="81"/>
            <rFont val="Tahoma"/>
            <family val="2"/>
          </rPr>
          <t>5 Why investigation for the validated cause</t>
        </r>
      </text>
    </comment>
    <comment ref="N33" authorId="0" shapeId="0" xr:uid="{CEBA5A8C-FAE1-4525-86B3-3D9BD542F83B}">
      <text>
        <r>
          <rPr>
            <b/>
            <sz val="9"/>
            <color indexed="81"/>
            <rFont val="Tahoma"/>
            <family val="2"/>
          </rPr>
          <t>5 Why investigation for the validated cause</t>
        </r>
      </text>
    </comment>
    <comment ref="Q33" authorId="0" shapeId="0" xr:uid="{58AAEA23-D42B-4F37-9825-AF139DBA3512}">
      <text>
        <r>
          <rPr>
            <b/>
            <sz val="9"/>
            <color indexed="81"/>
            <rFont val="Tahoma"/>
            <family val="2"/>
          </rPr>
          <t>5 Why investigation for the validated cause</t>
        </r>
      </text>
    </comment>
    <comment ref="T33" authorId="0" shapeId="0" xr:uid="{905C2917-232D-4BC0-A337-506ADD3E8191}">
      <text>
        <r>
          <rPr>
            <b/>
            <sz val="9"/>
            <color indexed="81"/>
            <rFont val="Tahoma"/>
            <family val="2"/>
          </rPr>
          <t>5 Why investigation for the validated cause</t>
        </r>
      </text>
    </comment>
    <comment ref="W33" authorId="0" shapeId="0" xr:uid="{FB33C8F2-F1C3-4510-9A1A-65F580B08F85}">
      <text>
        <r>
          <rPr>
            <b/>
            <sz val="9"/>
            <color indexed="81"/>
            <rFont val="Tahoma"/>
            <family val="2"/>
          </rPr>
          <t>5 Why investigation for the validated cause</t>
        </r>
      </text>
    </comment>
    <comment ref="AA33" authorId="0" shapeId="0" xr:uid="{E3DA55E0-95A2-47A3-A20D-535469BD33FB}">
      <text>
        <r>
          <rPr>
            <b/>
            <sz val="9"/>
            <color indexed="81"/>
            <rFont val="Tahoma"/>
            <family val="2"/>
          </rPr>
          <t>Describe the root cause (will appear on 8D form)</t>
        </r>
      </text>
    </comment>
    <comment ref="B34" authorId="0" shapeId="0" xr:uid="{6701DAA0-BE85-4A13-A8AD-2AD71960F6BF}">
      <text>
        <r>
          <rPr>
            <b/>
            <sz val="9"/>
            <color indexed="81"/>
            <rFont val="Tahoma"/>
            <family val="2"/>
          </rPr>
          <t>Type in the cause to be investigated</t>
        </r>
      </text>
    </comment>
    <comment ref="D34" authorId="0" shapeId="0" xr:uid="{B1128BE1-CDE9-48A1-9617-86AA425D8FF7}">
      <text>
        <r>
          <rPr>
            <b/>
            <sz val="9"/>
            <color indexed="81"/>
            <rFont val="Tahoma"/>
            <family val="2"/>
          </rPr>
          <t xml:space="preserve">Actions details - be specific/ explicit </t>
        </r>
      </text>
    </comment>
    <comment ref="G34" authorId="0" shapeId="0" xr:uid="{681F6F3D-936A-4FC9-B3ED-DB3100EF31F9}">
      <text>
        <r>
          <rPr>
            <b/>
            <sz val="9"/>
            <color indexed="81"/>
            <rFont val="Tahoma"/>
            <family val="2"/>
          </rPr>
          <t>Responsible name</t>
        </r>
      </text>
    </comment>
    <comment ref="H34" authorId="0" shapeId="0" xr:uid="{475481D5-5FC4-4460-AF74-8C7EF099C8C8}">
      <text>
        <r>
          <rPr>
            <b/>
            <sz val="9"/>
            <color indexed="81"/>
            <rFont val="Tahoma"/>
            <family val="2"/>
          </rPr>
          <t>Execution date - plan</t>
        </r>
      </text>
    </comment>
    <comment ref="I34" authorId="0" shapeId="0" xr:uid="{CD01F3C7-706D-44C4-B3D1-D428ACFBE772}">
      <text>
        <r>
          <rPr>
            <b/>
            <sz val="9"/>
            <color indexed="81"/>
            <rFont val="Tahoma"/>
            <family val="2"/>
          </rPr>
          <t xml:space="preserve">Specific results (eg measurements), conclusions, etc 
</t>
        </r>
      </text>
    </comment>
    <comment ref="K34" authorId="0" shapeId="0" xr:uid="{91411F2F-2817-4BD1-B018-F2D2BDF37251}">
      <text>
        <r>
          <rPr>
            <b/>
            <sz val="9"/>
            <color indexed="81"/>
            <rFont val="Tahoma"/>
            <family val="2"/>
          </rPr>
          <t>5 Why investigation for the validated cause</t>
        </r>
      </text>
    </comment>
    <comment ref="N34" authorId="0" shapeId="0" xr:uid="{68A7FA5C-E971-40EF-B8DB-1462E24A42E3}">
      <text>
        <r>
          <rPr>
            <b/>
            <sz val="9"/>
            <color indexed="81"/>
            <rFont val="Tahoma"/>
            <family val="2"/>
          </rPr>
          <t>5 Why investigation for the validated cause</t>
        </r>
      </text>
    </comment>
    <comment ref="Q34" authorId="0" shapeId="0" xr:uid="{98166E24-815F-4528-949D-F41FB4A0EF31}">
      <text>
        <r>
          <rPr>
            <b/>
            <sz val="9"/>
            <color indexed="81"/>
            <rFont val="Tahoma"/>
            <family val="2"/>
          </rPr>
          <t>5 Why investigation for the validated cause</t>
        </r>
      </text>
    </comment>
    <comment ref="T34" authorId="0" shapeId="0" xr:uid="{E2D3AD1D-52DE-4112-8D62-9BCEB37C74B5}">
      <text>
        <r>
          <rPr>
            <b/>
            <sz val="9"/>
            <color indexed="81"/>
            <rFont val="Tahoma"/>
            <family val="2"/>
          </rPr>
          <t>5 Why investigation for the validated cause</t>
        </r>
      </text>
    </comment>
    <comment ref="W34" authorId="0" shapeId="0" xr:uid="{AA8C45DB-5A54-42CC-BC27-8E3E712EEAE4}">
      <text>
        <r>
          <rPr>
            <b/>
            <sz val="9"/>
            <color indexed="81"/>
            <rFont val="Tahoma"/>
            <family val="2"/>
          </rPr>
          <t>5 Why investigation for the validated cause</t>
        </r>
      </text>
    </comment>
    <comment ref="AA34" authorId="0" shapeId="0" xr:uid="{EA5BDA33-6F4A-42E4-8D10-AA6E1F95C5AA}">
      <text>
        <r>
          <rPr>
            <b/>
            <sz val="9"/>
            <color indexed="81"/>
            <rFont val="Tahoma"/>
            <family val="2"/>
          </rPr>
          <t>Describe the root cause (will appear on 8D form)</t>
        </r>
      </text>
    </comment>
    <comment ref="B35" authorId="0" shapeId="0" xr:uid="{51BC2C59-A9F3-4B1D-AEBA-78FE4F6AE295}">
      <text>
        <r>
          <rPr>
            <b/>
            <sz val="9"/>
            <color indexed="81"/>
            <rFont val="Tahoma"/>
            <family val="2"/>
          </rPr>
          <t>Type in the cause to be investigated</t>
        </r>
      </text>
    </comment>
    <comment ref="D35" authorId="0" shapeId="0" xr:uid="{C026A0D0-9C35-4A0D-9B05-47FD33F0F13B}">
      <text>
        <r>
          <rPr>
            <b/>
            <sz val="9"/>
            <color indexed="81"/>
            <rFont val="Tahoma"/>
            <family val="2"/>
          </rPr>
          <t xml:space="preserve">Actions details - be specific/ explicit </t>
        </r>
      </text>
    </comment>
    <comment ref="G35" authorId="0" shapeId="0" xr:uid="{FBB2852C-3656-4767-8B3F-0FDD2DB2821C}">
      <text>
        <r>
          <rPr>
            <b/>
            <sz val="9"/>
            <color indexed="81"/>
            <rFont val="Tahoma"/>
            <family val="2"/>
          </rPr>
          <t>Responsible name</t>
        </r>
      </text>
    </comment>
    <comment ref="H35" authorId="0" shapeId="0" xr:uid="{A0F98068-6B5A-40AD-BE76-6C55F69BA2AA}">
      <text>
        <r>
          <rPr>
            <b/>
            <sz val="9"/>
            <color indexed="81"/>
            <rFont val="Tahoma"/>
            <family val="2"/>
          </rPr>
          <t>Execution date - plan</t>
        </r>
      </text>
    </comment>
    <comment ref="I35" authorId="0" shapeId="0" xr:uid="{EA580E1B-DD24-4574-9CF4-1EB6FED84693}">
      <text>
        <r>
          <rPr>
            <b/>
            <sz val="9"/>
            <color indexed="81"/>
            <rFont val="Tahoma"/>
            <family val="2"/>
          </rPr>
          <t xml:space="preserve">Specific results (eg measurements), conclusions, etc 
</t>
        </r>
      </text>
    </comment>
    <comment ref="K35" authorId="0" shapeId="0" xr:uid="{1B612AA7-1611-4FAB-8547-66C11BE0F8CD}">
      <text>
        <r>
          <rPr>
            <b/>
            <sz val="9"/>
            <color indexed="81"/>
            <rFont val="Tahoma"/>
            <family val="2"/>
          </rPr>
          <t>5 Why investigation for the validated cause</t>
        </r>
      </text>
    </comment>
    <comment ref="N35" authorId="0" shapeId="0" xr:uid="{B38D5F8E-B635-4668-926E-2F8B8A2E72BE}">
      <text>
        <r>
          <rPr>
            <b/>
            <sz val="9"/>
            <color indexed="81"/>
            <rFont val="Tahoma"/>
            <family val="2"/>
          </rPr>
          <t>5 Why investigation for the validated cause</t>
        </r>
      </text>
    </comment>
    <comment ref="Q35" authorId="0" shapeId="0" xr:uid="{65DCECF0-7180-401C-8F70-5C2553399DDC}">
      <text>
        <r>
          <rPr>
            <b/>
            <sz val="9"/>
            <color indexed="81"/>
            <rFont val="Tahoma"/>
            <family val="2"/>
          </rPr>
          <t>5 Why investigation for the validated cause</t>
        </r>
      </text>
    </comment>
    <comment ref="T35" authorId="0" shapeId="0" xr:uid="{1FE37632-C853-4D15-8A18-49025DB66A56}">
      <text>
        <r>
          <rPr>
            <b/>
            <sz val="9"/>
            <color indexed="81"/>
            <rFont val="Tahoma"/>
            <family val="2"/>
          </rPr>
          <t>5 Why investigation for the validated cause</t>
        </r>
      </text>
    </comment>
    <comment ref="W35" authorId="0" shapeId="0" xr:uid="{C404E707-8786-4650-8CEC-4CFE843C74A0}">
      <text>
        <r>
          <rPr>
            <b/>
            <sz val="9"/>
            <color indexed="81"/>
            <rFont val="Tahoma"/>
            <family val="2"/>
          </rPr>
          <t>5 Why investigation for the validated cause</t>
        </r>
      </text>
    </comment>
    <comment ref="AA35" authorId="0" shapeId="0" xr:uid="{0F597E4C-976F-4B35-AC87-73C8D5FC555B}">
      <text>
        <r>
          <rPr>
            <b/>
            <sz val="9"/>
            <color indexed="81"/>
            <rFont val="Tahoma"/>
            <family val="2"/>
          </rPr>
          <t>Describe the root cause (will appear on 8D form)</t>
        </r>
      </text>
    </comment>
    <comment ref="B36" authorId="0" shapeId="0" xr:uid="{1DE23F5F-CC0B-4A8A-B623-4C89E935A25E}">
      <text>
        <r>
          <rPr>
            <b/>
            <sz val="9"/>
            <color indexed="81"/>
            <rFont val="Tahoma"/>
            <family val="2"/>
          </rPr>
          <t>Type in the cause to be investigated</t>
        </r>
      </text>
    </comment>
    <comment ref="D36" authorId="0" shapeId="0" xr:uid="{E69DD46A-DFDE-438E-99B5-3AEEC0EEE610}">
      <text>
        <r>
          <rPr>
            <b/>
            <sz val="9"/>
            <color indexed="81"/>
            <rFont val="Tahoma"/>
            <family val="2"/>
          </rPr>
          <t xml:space="preserve">Actions details - be specific/ explicit </t>
        </r>
      </text>
    </comment>
    <comment ref="G36" authorId="0" shapeId="0" xr:uid="{2828E441-C1B9-437F-892E-033C25286547}">
      <text>
        <r>
          <rPr>
            <b/>
            <sz val="9"/>
            <color indexed="81"/>
            <rFont val="Tahoma"/>
            <family val="2"/>
          </rPr>
          <t>Responsible name</t>
        </r>
      </text>
    </comment>
    <comment ref="H36" authorId="0" shapeId="0" xr:uid="{29837CEF-42E1-41D8-9F3F-57F9FA5EFAC2}">
      <text>
        <r>
          <rPr>
            <b/>
            <sz val="9"/>
            <color indexed="81"/>
            <rFont val="Tahoma"/>
            <family val="2"/>
          </rPr>
          <t>Execution date - plan</t>
        </r>
      </text>
    </comment>
    <comment ref="I36" authorId="0" shapeId="0" xr:uid="{AA31843A-DD68-40AE-B091-8B3A17A5DB3A}">
      <text>
        <r>
          <rPr>
            <b/>
            <sz val="9"/>
            <color indexed="81"/>
            <rFont val="Tahoma"/>
            <family val="2"/>
          </rPr>
          <t xml:space="preserve">Specific results (eg measurements), conclusions, etc 
</t>
        </r>
      </text>
    </comment>
    <comment ref="K36" authorId="0" shapeId="0" xr:uid="{6C4ADCCD-6FBB-4116-9457-8F4EAC7FF7E5}">
      <text>
        <r>
          <rPr>
            <b/>
            <sz val="9"/>
            <color indexed="81"/>
            <rFont val="Tahoma"/>
            <family val="2"/>
          </rPr>
          <t>5 Why investigation for the validated cause</t>
        </r>
      </text>
    </comment>
    <comment ref="N36" authorId="0" shapeId="0" xr:uid="{98A77FF2-C938-438D-A4D6-4A6AE3FF3E75}">
      <text>
        <r>
          <rPr>
            <b/>
            <sz val="9"/>
            <color indexed="81"/>
            <rFont val="Tahoma"/>
            <family val="2"/>
          </rPr>
          <t>5 Why investigation for the validated cause</t>
        </r>
      </text>
    </comment>
    <comment ref="Q36" authorId="0" shapeId="0" xr:uid="{0F7A4654-EF29-4F05-B960-393DC117CB14}">
      <text>
        <r>
          <rPr>
            <b/>
            <sz val="9"/>
            <color indexed="81"/>
            <rFont val="Tahoma"/>
            <family val="2"/>
          </rPr>
          <t>5 Why investigation for the validated cause</t>
        </r>
      </text>
    </comment>
    <comment ref="T36" authorId="0" shapeId="0" xr:uid="{BCE15AE7-F0B8-4B4F-8126-8D8809DE40A7}">
      <text>
        <r>
          <rPr>
            <b/>
            <sz val="9"/>
            <color indexed="81"/>
            <rFont val="Tahoma"/>
            <family val="2"/>
          </rPr>
          <t>5 Why investigation for the validated cause</t>
        </r>
      </text>
    </comment>
    <comment ref="W36" authorId="0" shapeId="0" xr:uid="{BEC4369C-9E2B-467D-B79C-F3A1CF41FBD4}">
      <text>
        <r>
          <rPr>
            <b/>
            <sz val="9"/>
            <color indexed="81"/>
            <rFont val="Tahoma"/>
            <family val="2"/>
          </rPr>
          <t>5 Why investigation for the validated cause</t>
        </r>
      </text>
    </comment>
    <comment ref="AA36" authorId="0" shapeId="0" xr:uid="{E3C2C352-9A19-46F8-B772-85089B9ED268}">
      <text>
        <r>
          <rPr>
            <b/>
            <sz val="9"/>
            <color indexed="81"/>
            <rFont val="Tahoma"/>
            <family val="2"/>
          </rPr>
          <t>Describe the root cause (will appear on 8D form)</t>
        </r>
      </text>
    </comment>
    <comment ref="B37" authorId="0" shapeId="0" xr:uid="{8DBC45DF-7078-42ED-B7B1-0735FA8B7C6A}">
      <text>
        <r>
          <rPr>
            <b/>
            <sz val="9"/>
            <color indexed="81"/>
            <rFont val="Tahoma"/>
            <family val="2"/>
          </rPr>
          <t xml:space="preserve">An automatic text will be generated when at least one cause will be validated as a factor and one root cause formulated in cause will be typed at the end of above table </t>
        </r>
        <r>
          <rPr>
            <b/>
            <sz val="9"/>
            <color indexed="39"/>
            <rFont val="游ゴシック Light"/>
            <family val="3"/>
            <charset val="128"/>
          </rPr>
          <t xml:space="preserve">
少なくとも1つの原因が要因として検証され、原因として記述された1つの根本原因が上記の表の最後に入力されると、自動テキストが生成される。
</t>
        </r>
      </text>
    </comment>
    <comment ref="B38" authorId="0" shapeId="0" xr:uid="{C4EBD771-EF85-472D-803A-351F5E417627}">
      <text>
        <r>
          <rPr>
            <b/>
            <sz val="9"/>
            <color indexed="81"/>
            <rFont val="Tahoma"/>
            <family val="2"/>
          </rPr>
          <t xml:space="preserve">Click on "+"/ "-" on the left to expand / collapse </t>
        </r>
        <r>
          <rPr>
            <b/>
            <sz val="9"/>
            <color indexed="39"/>
            <rFont val="ＭＳ Ｐゴシック"/>
            <family val="3"/>
            <charset val="128"/>
          </rPr>
          <t>左側の「+」/「-」をクリックして展開／折りたたむ</t>
        </r>
      </text>
    </comment>
    <comment ref="C42" authorId="0" shapeId="0" xr:uid="{436D9A4D-543E-46E3-A9AA-D1C1AB8E742D}">
      <text>
        <r>
          <rPr>
            <b/>
            <sz val="10"/>
            <color indexed="81"/>
            <rFont val="Tahoma"/>
            <family val="2"/>
          </rPr>
          <t>Mark the cell with "X" if this is a potential cause to be investigated below</t>
        </r>
      </text>
    </comment>
    <comment ref="D42" authorId="0" shapeId="0" xr:uid="{40E3863B-2993-41FE-8153-5291439230F9}">
      <text>
        <r>
          <rPr>
            <b/>
            <sz val="10"/>
            <color indexed="81"/>
            <rFont val="Tahoma"/>
            <family val="2"/>
          </rPr>
          <t xml:space="preserve">These are only standard suggestions, you can replace with specific ones
</t>
        </r>
        <r>
          <rPr>
            <b/>
            <sz val="10"/>
            <color indexed="39"/>
            <rFont val="ＭＳ Ｐゴシック"/>
            <family val="3"/>
            <charset val="128"/>
          </rPr>
          <t>これらはあくまで基本的な提案であり、別のものに置き換えることもできる。</t>
        </r>
      </text>
    </comment>
    <comment ref="K42" authorId="0" shapeId="0" xr:uid="{A1EC88D4-113D-4E07-9F28-F28638D8503F}">
      <text>
        <r>
          <rPr>
            <b/>
            <sz val="10"/>
            <color indexed="81"/>
            <rFont val="Tahoma"/>
            <family val="2"/>
          </rPr>
          <t>Mark the cell with "X" if this is a potential cause to be investigated below</t>
        </r>
      </text>
    </comment>
    <comment ref="L42" authorId="0" shapeId="0" xr:uid="{4173886F-314B-4039-B38D-2EF376368A4A}">
      <text>
        <r>
          <rPr>
            <b/>
            <sz val="10"/>
            <color indexed="81"/>
            <rFont val="Tahoma"/>
            <family val="2"/>
          </rPr>
          <t>These are only standard suggestions, you can replace with specific ones</t>
        </r>
      </text>
    </comment>
    <comment ref="S42" authorId="0" shapeId="0" xr:uid="{2F8FB78B-E056-49CC-889D-5F5D5B1268EB}">
      <text>
        <r>
          <rPr>
            <b/>
            <sz val="10"/>
            <color indexed="81"/>
            <rFont val="Tahoma"/>
            <family val="2"/>
          </rPr>
          <t>Mark the cell with "X" if this is a potential cause to be investigated below</t>
        </r>
      </text>
    </comment>
    <comment ref="T42" authorId="0" shapeId="0" xr:uid="{F780535F-C6E5-47E2-9610-5F8F9F0D30DC}">
      <text>
        <r>
          <rPr>
            <b/>
            <sz val="10"/>
            <color indexed="81"/>
            <rFont val="Tahoma"/>
            <family val="2"/>
          </rPr>
          <t>These are only standard suggestions, you can replace with specific ones</t>
        </r>
      </text>
    </comment>
    <comment ref="C43" authorId="0" shapeId="0" xr:uid="{D10C4BC4-D78E-47F2-A46C-DCCA6D0BB266}">
      <text>
        <r>
          <rPr>
            <b/>
            <sz val="10"/>
            <color indexed="81"/>
            <rFont val="Tahoma"/>
            <family val="2"/>
          </rPr>
          <t>Mark the cell with "X" if this is a potential cause to be investigated below</t>
        </r>
      </text>
    </comment>
    <comment ref="D43" authorId="0" shapeId="0" xr:uid="{6944DFDA-74EC-4CD3-9FDB-955D4ED09605}">
      <text>
        <r>
          <rPr>
            <b/>
            <sz val="10"/>
            <color indexed="81"/>
            <rFont val="Tahoma"/>
            <family val="2"/>
          </rPr>
          <t>These are only standard suggestions, you can replace with specific ones</t>
        </r>
      </text>
    </comment>
    <comment ref="K43" authorId="0" shapeId="0" xr:uid="{9F1102F9-836F-41DF-B70E-AD4DDF099878}">
      <text>
        <r>
          <rPr>
            <b/>
            <sz val="10"/>
            <color indexed="81"/>
            <rFont val="Tahoma"/>
            <family val="2"/>
          </rPr>
          <t>Mark the cell with "X" if this is a potential cause to be investigated below</t>
        </r>
      </text>
    </comment>
    <comment ref="L43" authorId="0" shapeId="0" xr:uid="{88D65FFF-8641-416E-A59F-04D680043B2D}">
      <text>
        <r>
          <rPr>
            <b/>
            <sz val="10"/>
            <color indexed="81"/>
            <rFont val="Tahoma"/>
            <family val="2"/>
          </rPr>
          <t>These are only standard suggestions, you can replace with specific ones</t>
        </r>
      </text>
    </comment>
    <comment ref="S43" authorId="0" shapeId="0" xr:uid="{7B9D8ADC-9902-4B6E-8014-2ED2FD57959E}">
      <text>
        <r>
          <rPr>
            <b/>
            <sz val="10"/>
            <color indexed="81"/>
            <rFont val="Tahoma"/>
            <family val="2"/>
          </rPr>
          <t>Mark the cell with "X" if this is a potential cause to be investigated below</t>
        </r>
      </text>
    </comment>
    <comment ref="T43" authorId="0" shapeId="0" xr:uid="{66DEEBE7-ECF8-4F02-B151-541184236F31}">
      <text>
        <r>
          <rPr>
            <b/>
            <sz val="10"/>
            <color indexed="81"/>
            <rFont val="Tahoma"/>
            <family val="2"/>
          </rPr>
          <t>These are only standard suggestions, you can replace with specific ones</t>
        </r>
      </text>
    </comment>
    <comment ref="C44" authorId="0" shapeId="0" xr:uid="{A339E0FD-18CA-44A2-8C78-28D74B627CFA}">
      <text>
        <r>
          <rPr>
            <b/>
            <sz val="10"/>
            <color indexed="81"/>
            <rFont val="Tahoma"/>
            <family val="2"/>
          </rPr>
          <t>Mark the cell with "X" if this is a potential cause to be investigated below</t>
        </r>
      </text>
    </comment>
    <comment ref="D44" authorId="0" shapeId="0" xr:uid="{CEE5A45C-E4C0-4773-A713-F500BEB1EEB6}">
      <text>
        <r>
          <rPr>
            <b/>
            <sz val="10"/>
            <color indexed="81"/>
            <rFont val="Tahoma"/>
            <family val="2"/>
          </rPr>
          <t>These are only standard suggestions, you can replace with specific ones</t>
        </r>
      </text>
    </comment>
    <comment ref="K44" authorId="0" shapeId="0" xr:uid="{F7D37FC9-3B0F-4228-BA47-BB47751EC467}">
      <text>
        <r>
          <rPr>
            <b/>
            <sz val="10"/>
            <color indexed="81"/>
            <rFont val="Tahoma"/>
            <family val="2"/>
          </rPr>
          <t>Mark the cell with "X" if this is a potential cause to be investigated below</t>
        </r>
      </text>
    </comment>
    <comment ref="L44" authorId="0" shapeId="0" xr:uid="{4EF7B1B2-8562-479C-BBAD-918F2104FE75}">
      <text>
        <r>
          <rPr>
            <b/>
            <sz val="10"/>
            <color indexed="81"/>
            <rFont val="Tahoma"/>
            <family val="2"/>
          </rPr>
          <t>These are only standard suggestions, you can replace with specific ones</t>
        </r>
      </text>
    </comment>
    <comment ref="S44" authorId="0" shapeId="0" xr:uid="{A4125131-0AB4-4C55-B0CC-41D8A3061D0A}">
      <text>
        <r>
          <rPr>
            <b/>
            <sz val="10"/>
            <color indexed="81"/>
            <rFont val="Tahoma"/>
            <family val="2"/>
          </rPr>
          <t>Mark the cell with "X" if this is a potential cause to be investigated below</t>
        </r>
      </text>
    </comment>
    <comment ref="T44" authorId="0" shapeId="0" xr:uid="{97466581-7C87-4A2B-840A-91CDE3D6392C}">
      <text>
        <r>
          <rPr>
            <b/>
            <sz val="10"/>
            <color indexed="81"/>
            <rFont val="Tahoma"/>
            <family val="2"/>
          </rPr>
          <t>These are only standard suggestions, you can replace with specific ones</t>
        </r>
      </text>
    </comment>
    <comment ref="C45" authorId="0" shapeId="0" xr:uid="{728B2905-059C-4A44-AF5A-7DA95FDE3F7A}">
      <text>
        <r>
          <rPr>
            <b/>
            <sz val="10"/>
            <color indexed="81"/>
            <rFont val="Tahoma"/>
            <family val="2"/>
          </rPr>
          <t>Mark the cell with "X" if this is a potential cause to be investigated below</t>
        </r>
      </text>
    </comment>
    <comment ref="D45" authorId="0" shapeId="0" xr:uid="{D1F9C1BB-11C8-4417-8E55-7FA6754373CC}">
      <text>
        <r>
          <rPr>
            <b/>
            <sz val="10"/>
            <color indexed="81"/>
            <rFont val="Tahoma"/>
            <family val="2"/>
          </rPr>
          <t>These are only standard suggestions, you can replace with specific ones</t>
        </r>
      </text>
    </comment>
    <comment ref="K45" authorId="0" shapeId="0" xr:uid="{1E37E448-DC4B-48DD-A691-4497EF68195B}">
      <text>
        <r>
          <rPr>
            <b/>
            <sz val="10"/>
            <color indexed="81"/>
            <rFont val="Tahoma"/>
            <family val="2"/>
          </rPr>
          <t>Mark the cell with "X" if this is a potential cause to be investigated below</t>
        </r>
      </text>
    </comment>
    <comment ref="L45" authorId="0" shapeId="0" xr:uid="{CCAB58B6-7DF9-404C-BA58-38F29EB3A4BB}">
      <text>
        <r>
          <rPr>
            <b/>
            <sz val="10"/>
            <color indexed="81"/>
            <rFont val="Tahoma"/>
            <family val="2"/>
          </rPr>
          <t>These are only standard suggestions, you can replace with specific ones</t>
        </r>
      </text>
    </comment>
    <comment ref="S45" authorId="0" shapeId="0" xr:uid="{DBC72EB4-2DDE-420B-9686-611054641889}">
      <text>
        <r>
          <rPr>
            <b/>
            <sz val="10"/>
            <color indexed="81"/>
            <rFont val="Tahoma"/>
            <family val="2"/>
          </rPr>
          <t>Mark the cell with "X" if this is a potential cause to be investigated below</t>
        </r>
      </text>
    </comment>
    <comment ref="T45" authorId="0" shapeId="0" xr:uid="{0531E199-419E-4BE6-BA6C-38A9933F25B0}">
      <text>
        <r>
          <rPr>
            <b/>
            <sz val="10"/>
            <color indexed="81"/>
            <rFont val="Tahoma"/>
            <family val="2"/>
          </rPr>
          <t>These are only standard suggestions, you can replace with specific ones</t>
        </r>
      </text>
    </comment>
    <comment ref="C46" authorId="0" shapeId="0" xr:uid="{BEDFB8E6-BC78-4806-AFF4-EBD89969CEED}">
      <text>
        <r>
          <rPr>
            <b/>
            <sz val="10"/>
            <color indexed="81"/>
            <rFont val="Tahoma"/>
            <family val="2"/>
          </rPr>
          <t>Mark the cell with "X" if this is a potential cause to be investigated below</t>
        </r>
      </text>
    </comment>
    <comment ref="D46" authorId="0" shapeId="0" xr:uid="{E49D094B-B201-4A14-879D-04D5525DB04C}">
      <text>
        <r>
          <rPr>
            <b/>
            <sz val="10"/>
            <color indexed="81"/>
            <rFont val="Tahoma"/>
            <family val="2"/>
          </rPr>
          <t>These are only standard suggestions, you can replace with specific ones</t>
        </r>
      </text>
    </comment>
    <comment ref="K46" authorId="0" shapeId="0" xr:uid="{B48016CE-4320-4C7E-A7CE-FEA2DBFE391A}">
      <text>
        <r>
          <rPr>
            <b/>
            <sz val="10"/>
            <color indexed="81"/>
            <rFont val="Tahoma"/>
            <family val="2"/>
          </rPr>
          <t>Mark the cell with "X" if this is a potential cause to be investigated below</t>
        </r>
      </text>
    </comment>
    <comment ref="L46" authorId="0" shapeId="0" xr:uid="{16B6AE62-A2B6-4887-9F15-F6DDBBC03A5D}">
      <text>
        <r>
          <rPr>
            <b/>
            <sz val="10"/>
            <color indexed="81"/>
            <rFont val="Tahoma"/>
            <family val="2"/>
          </rPr>
          <t>These are only standard suggestions, you can replace with specific ones</t>
        </r>
      </text>
    </comment>
    <comment ref="S46" authorId="0" shapeId="0" xr:uid="{0A54B07E-767B-49BF-B396-5483BE588992}">
      <text>
        <r>
          <rPr>
            <b/>
            <sz val="10"/>
            <color indexed="81"/>
            <rFont val="Tahoma"/>
            <family val="2"/>
          </rPr>
          <t>Mark the cell with "X" if this is a potential cause to be investigated below</t>
        </r>
      </text>
    </comment>
    <comment ref="T46" authorId="0" shapeId="0" xr:uid="{F527B0AF-59FC-46A2-A95F-2BC12BE7D29E}">
      <text>
        <r>
          <rPr>
            <b/>
            <sz val="10"/>
            <color indexed="81"/>
            <rFont val="Tahoma"/>
            <family val="2"/>
          </rPr>
          <t>These are only standard suggestions, you can replace with specific ones</t>
        </r>
      </text>
    </comment>
    <comment ref="C47" authorId="0" shapeId="0" xr:uid="{272EE2D0-17CF-4A4C-980F-9928A849B6E9}">
      <text>
        <r>
          <rPr>
            <b/>
            <sz val="10"/>
            <color indexed="81"/>
            <rFont val="Tahoma"/>
            <family val="2"/>
          </rPr>
          <t>Mark the cell with "X" if this is a potential cause to be investigated below</t>
        </r>
      </text>
    </comment>
    <comment ref="K47" authorId="0" shapeId="0" xr:uid="{13E7FE88-B526-41A4-ADF7-22C9EBC95B96}">
      <text>
        <r>
          <rPr>
            <b/>
            <sz val="10"/>
            <color indexed="81"/>
            <rFont val="Tahoma"/>
            <family val="2"/>
          </rPr>
          <t>Mark the cell with "X" if this is a potential cause to be investigated below</t>
        </r>
      </text>
    </comment>
    <comment ref="L47" authorId="0" shapeId="0" xr:uid="{C7E16C77-E2AD-4C16-A04C-770A42540AD0}">
      <text>
        <r>
          <rPr>
            <b/>
            <sz val="10"/>
            <color indexed="81"/>
            <rFont val="Tahoma"/>
            <family val="2"/>
          </rPr>
          <t>These are only standard suggestions, you can replace with specific ones</t>
        </r>
      </text>
    </comment>
    <comment ref="S47" authorId="0" shapeId="0" xr:uid="{DC4CC64D-AB4E-4171-9557-494A9AA7AED9}">
      <text>
        <r>
          <rPr>
            <b/>
            <sz val="10"/>
            <color indexed="81"/>
            <rFont val="Tahoma"/>
            <family val="2"/>
          </rPr>
          <t>Mark the cell with "X" if this is a potential cause to be investigated below</t>
        </r>
      </text>
    </comment>
    <comment ref="T47" authorId="0" shapeId="0" xr:uid="{B25B43B2-3186-4D18-9D74-48EE80BDDBB0}">
      <text>
        <r>
          <rPr>
            <b/>
            <sz val="10"/>
            <color indexed="81"/>
            <rFont val="Tahoma"/>
            <family val="2"/>
          </rPr>
          <t>These are only standard suggestions, you can replace with specific ones</t>
        </r>
      </text>
    </comment>
    <comment ref="C48" authorId="0" shapeId="0" xr:uid="{A3B5B68D-C305-4DB0-B3D2-1632F9D10CD4}">
      <text>
        <r>
          <rPr>
            <b/>
            <sz val="10"/>
            <color indexed="81"/>
            <rFont val="Tahoma"/>
            <family val="2"/>
          </rPr>
          <t>Mark the cell with "X" if this is a potential cause to be investigated below</t>
        </r>
      </text>
    </comment>
    <comment ref="K48" authorId="0" shapeId="0" xr:uid="{B60C0E33-11A1-444B-A8EC-613DF50A1E17}">
      <text>
        <r>
          <rPr>
            <b/>
            <sz val="10"/>
            <color indexed="81"/>
            <rFont val="Tahoma"/>
            <family val="2"/>
          </rPr>
          <t>Mark the cell with "X" if this is a potential cause to be investigated below</t>
        </r>
      </text>
    </comment>
    <comment ref="S48" authorId="0" shapeId="0" xr:uid="{44B6B0B6-D089-4E2D-BAE1-C85ADDF0796A}">
      <text>
        <r>
          <rPr>
            <b/>
            <sz val="10"/>
            <color indexed="81"/>
            <rFont val="Tahoma"/>
            <family val="2"/>
          </rPr>
          <t>Mark the cell with "X" if this is a potential cause to be investigated below</t>
        </r>
      </text>
    </comment>
    <comment ref="T48" authorId="0" shapeId="0" xr:uid="{60BA194D-3BBB-45E6-9571-FA74E200E91C}">
      <text>
        <r>
          <rPr>
            <b/>
            <sz val="10"/>
            <color indexed="81"/>
            <rFont val="Tahoma"/>
            <family val="2"/>
          </rPr>
          <t>These are only standard suggestions, you can replace with specific ones</t>
        </r>
      </text>
    </comment>
    <comment ref="K49" authorId="0" shapeId="0" xr:uid="{FA423F1F-79F8-4598-8F06-7F779DCB2FBF}">
      <text>
        <r>
          <rPr>
            <b/>
            <sz val="10"/>
            <color indexed="81"/>
            <rFont val="Tahoma"/>
            <family val="2"/>
          </rPr>
          <t>Mark the cell with "X" if this is a potential cause to be investigated below</t>
        </r>
      </text>
    </comment>
    <comment ref="S49" authorId="0" shapeId="0" xr:uid="{5A0CB4BF-7213-4DF1-935F-8EDFC4C217D3}">
      <text>
        <r>
          <rPr>
            <b/>
            <sz val="10"/>
            <color indexed="81"/>
            <rFont val="Tahoma"/>
            <family val="2"/>
          </rPr>
          <t>Mark the cell with "X" if this is a potential cause to be investigated below</t>
        </r>
      </text>
    </comment>
    <comment ref="C51" authorId="0" shapeId="0" xr:uid="{15FA0C52-3F8F-4E91-BA13-3787FBD1B2CD}">
      <text>
        <r>
          <rPr>
            <b/>
            <sz val="10"/>
            <color indexed="81"/>
            <rFont val="Tahoma"/>
            <family val="2"/>
          </rPr>
          <t>Mark the cell with "X" if this is a potential cause to be investigated below</t>
        </r>
      </text>
    </comment>
    <comment ref="D51" authorId="0" shapeId="0" xr:uid="{10F287DD-442E-46A9-86AF-10B4AD96240A}">
      <text>
        <r>
          <rPr>
            <b/>
            <sz val="10"/>
            <color indexed="81"/>
            <rFont val="Tahoma"/>
            <family val="2"/>
          </rPr>
          <t>These are only standard suggestions, you can replace with specific ones</t>
        </r>
      </text>
    </comment>
    <comment ref="K51" authorId="0" shapeId="0" xr:uid="{CEFC572D-4E97-4FBB-8982-71127E572A0E}">
      <text>
        <r>
          <rPr>
            <b/>
            <sz val="10"/>
            <color indexed="81"/>
            <rFont val="Tahoma"/>
            <family val="2"/>
          </rPr>
          <t>Mark the cell with "X" if this is a potential cause to be investigated below</t>
        </r>
      </text>
    </comment>
    <comment ref="L51" authorId="0" shapeId="0" xr:uid="{8313D5D4-94F1-4C0D-A8CD-413B1A2B60B0}">
      <text>
        <r>
          <rPr>
            <b/>
            <sz val="10"/>
            <color indexed="81"/>
            <rFont val="Tahoma"/>
            <family val="2"/>
          </rPr>
          <t>These are only standard suggestions, you can replace with specific ones</t>
        </r>
      </text>
    </comment>
    <comment ref="S51" authorId="0" shapeId="0" xr:uid="{26053505-90BA-4F10-9E9C-66ED541AFD79}">
      <text>
        <r>
          <rPr>
            <b/>
            <sz val="10"/>
            <color indexed="81"/>
            <rFont val="Tahoma"/>
            <family val="2"/>
          </rPr>
          <t>Mark the cell with "X" if this is a potential cause to be investigated below</t>
        </r>
      </text>
    </comment>
    <comment ref="T51" authorId="0" shapeId="0" xr:uid="{77299603-32BE-42C7-9A62-A16BC5D894C2}">
      <text>
        <r>
          <rPr>
            <b/>
            <sz val="10"/>
            <color indexed="81"/>
            <rFont val="Tahoma"/>
            <family val="2"/>
          </rPr>
          <t>These are only standard suggestions, you can replace with specific ones</t>
        </r>
      </text>
    </comment>
    <comment ref="C52" authorId="0" shapeId="0" xr:uid="{914DF222-63EA-4DD6-9633-D7C509AF98FC}">
      <text>
        <r>
          <rPr>
            <b/>
            <sz val="10"/>
            <color indexed="81"/>
            <rFont val="Tahoma"/>
            <family val="2"/>
          </rPr>
          <t>Mark the cell with "X" if this is a potential cause to be investigated below</t>
        </r>
      </text>
    </comment>
    <comment ref="D52" authorId="0" shapeId="0" xr:uid="{34CD9B80-59FB-4900-9260-918B90774A5A}">
      <text>
        <r>
          <rPr>
            <b/>
            <sz val="10"/>
            <color indexed="81"/>
            <rFont val="Tahoma"/>
            <family val="2"/>
          </rPr>
          <t>These are only standard suggestions, you can replace with specific ones</t>
        </r>
      </text>
    </comment>
    <comment ref="K52" authorId="0" shapeId="0" xr:uid="{1499033A-7FC1-4E6F-97B6-536676635122}">
      <text>
        <r>
          <rPr>
            <b/>
            <sz val="10"/>
            <color indexed="81"/>
            <rFont val="Tahoma"/>
            <family val="2"/>
          </rPr>
          <t>Mark the cell with "X" if this is a potential cause to be investigated below</t>
        </r>
      </text>
    </comment>
    <comment ref="L52" authorId="0" shapeId="0" xr:uid="{F6F574D5-C883-4253-B9FD-D399211FA781}">
      <text>
        <r>
          <rPr>
            <b/>
            <sz val="10"/>
            <color indexed="81"/>
            <rFont val="Tahoma"/>
            <family val="2"/>
          </rPr>
          <t>These are only standard suggestions, you can replace with specific ones</t>
        </r>
      </text>
    </comment>
    <comment ref="S52" authorId="0" shapeId="0" xr:uid="{0AF78BC6-640D-41B6-AD3A-9237B8BE9C66}">
      <text>
        <r>
          <rPr>
            <b/>
            <sz val="10"/>
            <color indexed="81"/>
            <rFont val="Tahoma"/>
            <family val="2"/>
          </rPr>
          <t>Mark the cell with "X" if this is a potential cause to be investigated below</t>
        </r>
      </text>
    </comment>
    <comment ref="T52" authorId="0" shapeId="0" xr:uid="{1CA1E5B7-A28B-4759-B605-62E663770CE9}">
      <text>
        <r>
          <rPr>
            <b/>
            <sz val="10"/>
            <color indexed="81"/>
            <rFont val="Tahoma"/>
            <family val="2"/>
          </rPr>
          <t>These are only standard suggestions, you can replace with specific ones</t>
        </r>
      </text>
    </comment>
    <comment ref="C53" authorId="0" shapeId="0" xr:uid="{167E21BC-58C9-482C-97F7-55B78812A4CD}">
      <text>
        <r>
          <rPr>
            <b/>
            <sz val="10"/>
            <color indexed="81"/>
            <rFont val="Tahoma"/>
            <family val="2"/>
          </rPr>
          <t>Mark the cell with "X" if this is a potential cause to be investigated below</t>
        </r>
      </text>
    </comment>
    <comment ref="D53" authorId="0" shapeId="0" xr:uid="{072CE756-20FD-491C-A45B-4795BAC483E0}">
      <text>
        <r>
          <rPr>
            <b/>
            <sz val="10"/>
            <color indexed="81"/>
            <rFont val="Tahoma"/>
            <family val="2"/>
          </rPr>
          <t>These are only standard suggestions, you can replace with specific ones</t>
        </r>
      </text>
    </comment>
    <comment ref="K53" authorId="0" shapeId="0" xr:uid="{39C876E1-9315-4ADB-9734-FD117225C1AE}">
      <text>
        <r>
          <rPr>
            <b/>
            <sz val="10"/>
            <color indexed="81"/>
            <rFont val="Tahoma"/>
            <family val="2"/>
          </rPr>
          <t>Mark the cell with "X" if this is a potential cause to be investigated below</t>
        </r>
      </text>
    </comment>
    <comment ref="L53" authorId="0" shapeId="0" xr:uid="{D09419B9-14FC-4F5E-8931-786D2D090039}">
      <text>
        <r>
          <rPr>
            <b/>
            <sz val="10"/>
            <color indexed="81"/>
            <rFont val="Tahoma"/>
            <family val="2"/>
          </rPr>
          <t>These are only standard suggestions, you can replace with specific ones</t>
        </r>
      </text>
    </comment>
    <comment ref="S53" authorId="0" shapeId="0" xr:uid="{E4B65690-4571-4223-8583-90993822FDB5}">
      <text>
        <r>
          <rPr>
            <b/>
            <sz val="10"/>
            <color indexed="81"/>
            <rFont val="Tahoma"/>
            <family val="2"/>
          </rPr>
          <t>Mark the cell with "X" if this is a potential cause to be investigated below</t>
        </r>
      </text>
    </comment>
    <comment ref="T53" authorId="0" shapeId="0" xr:uid="{DFA63C43-4ECB-449A-9710-E71ED0442BE4}">
      <text>
        <r>
          <rPr>
            <b/>
            <sz val="10"/>
            <color indexed="81"/>
            <rFont val="Tahoma"/>
            <family val="2"/>
          </rPr>
          <t>These are only standard suggestions, you can replace with specific ones</t>
        </r>
      </text>
    </comment>
    <comment ref="C54" authorId="0" shapeId="0" xr:uid="{3805D594-6B28-4884-8B5D-E8754DF8C740}">
      <text>
        <r>
          <rPr>
            <b/>
            <sz val="10"/>
            <color indexed="81"/>
            <rFont val="Tahoma"/>
            <family val="2"/>
          </rPr>
          <t>Mark the cell with "X" if this is a potential cause to be investigated below</t>
        </r>
      </text>
    </comment>
    <comment ref="D54" authorId="0" shapeId="0" xr:uid="{BFAF4F0E-CABA-405E-AED3-5060C31D1B0C}">
      <text>
        <r>
          <rPr>
            <b/>
            <sz val="10"/>
            <color indexed="81"/>
            <rFont val="Tahoma"/>
            <family val="2"/>
          </rPr>
          <t>These are only standard suggestions, you can replace with specific ones</t>
        </r>
      </text>
    </comment>
    <comment ref="K54" authorId="0" shapeId="0" xr:uid="{6E28A77A-D465-4E99-878B-2872783291E3}">
      <text>
        <r>
          <rPr>
            <b/>
            <sz val="10"/>
            <color indexed="81"/>
            <rFont val="Tahoma"/>
            <family val="2"/>
          </rPr>
          <t>Mark the cell with "X" if this is a potential cause to be investigated below</t>
        </r>
      </text>
    </comment>
    <comment ref="L54" authorId="0" shapeId="0" xr:uid="{E4C04793-6B4A-4514-A8BD-34DEF52DF65F}">
      <text>
        <r>
          <rPr>
            <b/>
            <sz val="10"/>
            <color indexed="81"/>
            <rFont val="Tahoma"/>
            <family val="2"/>
          </rPr>
          <t>These are only standard suggestions, you can replace with specific ones</t>
        </r>
      </text>
    </comment>
    <comment ref="S54" authorId="0" shapeId="0" xr:uid="{F59503D3-92F9-43A8-9761-52FC66810F74}">
      <text>
        <r>
          <rPr>
            <b/>
            <sz val="10"/>
            <color indexed="81"/>
            <rFont val="Tahoma"/>
            <family val="2"/>
          </rPr>
          <t>Mark the cell with "X" if this is a potential cause to be investigated below</t>
        </r>
      </text>
    </comment>
    <comment ref="T54" authorId="0" shapeId="0" xr:uid="{A1AEEEDE-0D42-4B4A-A496-D119C997F2D5}">
      <text>
        <r>
          <rPr>
            <b/>
            <sz val="10"/>
            <color indexed="81"/>
            <rFont val="Tahoma"/>
            <family val="2"/>
          </rPr>
          <t>These are only standard suggestions, you can replace with specific ones</t>
        </r>
      </text>
    </comment>
    <comment ref="C55" authorId="0" shapeId="0" xr:uid="{553F0E90-E1E3-42B8-8E25-5D776344D94D}">
      <text>
        <r>
          <rPr>
            <b/>
            <sz val="10"/>
            <color indexed="81"/>
            <rFont val="Tahoma"/>
            <family val="2"/>
          </rPr>
          <t>Mark the cell with "X" if this is a potential cause to be investigated below</t>
        </r>
      </text>
    </comment>
    <comment ref="D55" authorId="0" shapeId="0" xr:uid="{12F74D8C-4E6C-4D21-B348-F1C9F131D5C5}">
      <text>
        <r>
          <rPr>
            <b/>
            <sz val="10"/>
            <color indexed="81"/>
            <rFont val="Tahoma"/>
            <family val="2"/>
          </rPr>
          <t>These are only standard suggestions, you can replace with specific ones</t>
        </r>
      </text>
    </comment>
    <comment ref="K55" authorId="0" shapeId="0" xr:uid="{55EA0E8A-4BDA-4C33-9FC8-502CA8AAF6CC}">
      <text>
        <r>
          <rPr>
            <b/>
            <sz val="10"/>
            <color indexed="81"/>
            <rFont val="Tahoma"/>
            <family val="2"/>
          </rPr>
          <t>Mark the cell with "X" if this is a potential cause to be investigated below</t>
        </r>
      </text>
    </comment>
    <comment ref="L55" authorId="0" shapeId="0" xr:uid="{DC59CC6F-336A-4217-928C-BFF7E482339E}">
      <text>
        <r>
          <rPr>
            <b/>
            <sz val="10"/>
            <color indexed="81"/>
            <rFont val="Tahoma"/>
            <family val="2"/>
          </rPr>
          <t>These are only standard suggestions, you can replace with specific ones</t>
        </r>
      </text>
    </comment>
    <comment ref="S55" authorId="0" shapeId="0" xr:uid="{D5F22CB3-50ED-4618-8092-8909D8C2C5DB}">
      <text>
        <r>
          <rPr>
            <b/>
            <sz val="10"/>
            <color indexed="81"/>
            <rFont val="Tahoma"/>
            <family val="2"/>
          </rPr>
          <t>Mark the cell with "X" if this is a potential cause to be investigated below</t>
        </r>
      </text>
    </comment>
    <comment ref="T55" authorId="0" shapeId="0" xr:uid="{692BA915-4C18-42BA-86AE-442C36BF9C35}">
      <text>
        <r>
          <rPr>
            <b/>
            <sz val="10"/>
            <color indexed="81"/>
            <rFont val="Tahoma"/>
            <family val="2"/>
          </rPr>
          <t>These are only standard suggestions, you can replace with specific ones</t>
        </r>
      </text>
    </comment>
    <comment ref="C56" authorId="0" shapeId="0" xr:uid="{F2CFC8B4-2602-4712-866C-360B9C68EA3F}">
      <text>
        <r>
          <rPr>
            <b/>
            <sz val="10"/>
            <color indexed="81"/>
            <rFont val="Tahoma"/>
            <family val="2"/>
          </rPr>
          <t>Mark the cell with "X" if this is a potential cause to be investigated below</t>
        </r>
      </text>
    </comment>
    <comment ref="D56" authorId="0" shapeId="0" xr:uid="{0FDD6853-C31E-4B4D-A4CE-684740B0EE66}">
      <text>
        <r>
          <rPr>
            <b/>
            <sz val="10"/>
            <color indexed="81"/>
            <rFont val="Tahoma"/>
            <family val="2"/>
          </rPr>
          <t>These are only standard suggestions, you can replace with specific ones</t>
        </r>
      </text>
    </comment>
    <comment ref="K56" authorId="0" shapeId="0" xr:uid="{8F2F49D2-5F8B-4AD7-9E3F-B094B296322D}">
      <text>
        <r>
          <rPr>
            <b/>
            <sz val="10"/>
            <color indexed="81"/>
            <rFont val="Tahoma"/>
            <family val="2"/>
          </rPr>
          <t>Mark the cell with "X" if this is a potential cause to be investigated below</t>
        </r>
      </text>
    </comment>
    <comment ref="S56" authorId="0" shapeId="0" xr:uid="{68D8B286-1144-47E0-A595-CC1100213D21}">
      <text>
        <r>
          <rPr>
            <b/>
            <sz val="10"/>
            <color indexed="81"/>
            <rFont val="Tahoma"/>
            <family val="2"/>
          </rPr>
          <t>Mark the cell with "X" if this is a potential cause to be investigated below</t>
        </r>
      </text>
    </comment>
    <comment ref="C57" authorId="0" shapeId="0" xr:uid="{FC3EBA66-3342-4A5F-A6CB-18A26ABF6ECB}">
      <text>
        <r>
          <rPr>
            <b/>
            <sz val="10"/>
            <color indexed="81"/>
            <rFont val="Tahoma"/>
            <family val="2"/>
          </rPr>
          <t>Mark the cell with "X" if this is a potential cause to be investigated below</t>
        </r>
      </text>
    </comment>
    <comment ref="D57" authorId="0" shapeId="0" xr:uid="{37CAC58A-FBA7-4D16-A974-1F99C6FD1F28}">
      <text>
        <r>
          <rPr>
            <b/>
            <sz val="10"/>
            <color indexed="81"/>
            <rFont val="Tahoma"/>
            <family val="2"/>
          </rPr>
          <t>These are only standard suggestions, you can replace with specific ones</t>
        </r>
      </text>
    </comment>
    <comment ref="K57" authorId="0" shapeId="0" xr:uid="{97109628-7742-4636-A042-6B50E94AEA78}">
      <text>
        <r>
          <rPr>
            <b/>
            <sz val="10"/>
            <color indexed="81"/>
            <rFont val="Tahoma"/>
            <family val="2"/>
          </rPr>
          <t>Mark the cell with "X" if this is a potential cause to be investigated below</t>
        </r>
      </text>
    </comment>
    <comment ref="S57" authorId="0" shapeId="0" xr:uid="{D8656FAD-D27A-4629-9B48-A91C9D493FE1}">
      <text>
        <r>
          <rPr>
            <b/>
            <sz val="10"/>
            <color indexed="81"/>
            <rFont val="Tahoma"/>
            <family val="2"/>
          </rPr>
          <t>Mark the cell with "X" if this is a potential cause to be investigated below</t>
        </r>
      </text>
    </comment>
    <comment ref="C58" authorId="0" shapeId="0" xr:uid="{A00CB992-59CD-4557-BE73-E6565F64B8D8}">
      <text>
        <r>
          <rPr>
            <b/>
            <sz val="10"/>
            <color indexed="81"/>
            <rFont val="Tahoma"/>
            <family val="2"/>
          </rPr>
          <t>Mark the cell with "X" if this is a potential cause to be investigated below</t>
        </r>
      </text>
    </comment>
    <comment ref="K58" authorId="0" shapeId="0" xr:uid="{D8F13AAD-E6F5-4118-B26B-8EDCAA6E4F08}">
      <text>
        <r>
          <rPr>
            <b/>
            <sz val="10"/>
            <color indexed="81"/>
            <rFont val="Tahoma"/>
            <family val="2"/>
          </rPr>
          <t>Mark the cell with "X" if this is a potential cause to be investigated below</t>
        </r>
      </text>
    </comment>
    <comment ref="S58" authorId="0" shapeId="0" xr:uid="{1961160F-BCF7-42A6-B647-8A19616EC283}">
      <text>
        <r>
          <rPr>
            <b/>
            <sz val="10"/>
            <color indexed="81"/>
            <rFont val="Tahoma"/>
            <family val="2"/>
          </rPr>
          <t>Mark the cell with "X" if this is a potential cause to be investigated below</t>
        </r>
      </text>
    </comment>
    <comment ref="B64" authorId="0" shapeId="0" xr:uid="{0F2E48B0-DFCE-4F4A-9075-65BDCF7BD631}">
      <text>
        <r>
          <rPr>
            <b/>
            <sz val="9"/>
            <color indexed="81"/>
            <rFont val="Tahoma"/>
            <family val="2"/>
          </rPr>
          <t>Type in the cause to be investigated</t>
        </r>
        <r>
          <rPr>
            <b/>
            <sz val="9"/>
            <color indexed="81"/>
            <rFont val="ＭＳ Ｐゴシック"/>
            <family val="3"/>
            <charset val="128"/>
          </rPr>
          <t>　　　　　　　</t>
        </r>
        <r>
          <rPr>
            <b/>
            <sz val="9"/>
            <color indexed="39"/>
            <rFont val="ＭＳ Ｐゴシック"/>
            <family val="3"/>
            <charset val="128"/>
          </rPr>
          <t>　　　　　調査すべき原因を入力</t>
        </r>
      </text>
    </comment>
    <comment ref="D64" authorId="0" shapeId="0" xr:uid="{20D3E4A8-2E59-4813-AF87-7009A8E8FDC7}">
      <text>
        <r>
          <rPr>
            <b/>
            <sz val="9"/>
            <color indexed="81"/>
            <rFont val="Tahoma"/>
            <family val="2"/>
          </rPr>
          <t>Actions details - be specific/ explicit</t>
        </r>
        <r>
          <rPr>
            <b/>
            <sz val="9"/>
            <color indexed="81"/>
            <rFont val="ＭＳ Ｐゴシック"/>
            <family val="3"/>
            <charset val="128"/>
          </rPr>
          <t>　　　</t>
        </r>
        <r>
          <rPr>
            <b/>
            <sz val="9"/>
            <color indexed="39"/>
            <rFont val="游ゴシック Light"/>
            <family val="3"/>
            <charset val="128"/>
          </rPr>
          <t xml:space="preserve"> 行動の詳細―具体的に／明確に</t>
        </r>
      </text>
    </comment>
    <comment ref="G64" authorId="0" shapeId="0" xr:uid="{B54076F3-7FC1-4384-8ABF-BB95505D2E72}">
      <text>
        <r>
          <rPr>
            <b/>
            <sz val="9"/>
            <color indexed="81"/>
            <rFont val="Tahoma"/>
            <family val="2"/>
          </rPr>
          <t>Responsible name</t>
        </r>
        <r>
          <rPr>
            <b/>
            <sz val="9"/>
            <color indexed="81"/>
            <rFont val="ＭＳ Ｐゴシック"/>
            <family val="3"/>
            <charset val="128"/>
          </rPr>
          <t>　　　　　　　　　　　　　</t>
        </r>
        <r>
          <rPr>
            <b/>
            <sz val="9"/>
            <color indexed="39"/>
            <rFont val="ＭＳ Ｐゴシック"/>
            <family val="3"/>
            <charset val="128"/>
          </rPr>
          <t>責任者名</t>
        </r>
      </text>
    </comment>
    <comment ref="H64" authorId="0" shapeId="0" xr:uid="{1CC48B49-65DC-4B83-A86B-88D99BB15743}">
      <text>
        <r>
          <rPr>
            <b/>
            <sz val="9"/>
            <color indexed="81"/>
            <rFont val="Tahoma"/>
            <family val="2"/>
          </rPr>
          <t>Execution date - plan</t>
        </r>
        <r>
          <rPr>
            <b/>
            <sz val="9"/>
            <color indexed="81"/>
            <rFont val="ＭＳ Ｐゴシック"/>
            <family val="3"/>
            <charset val="128"/>
          </rPr>
          <t>　　　　　</t>
        </r>
        <r>
          <rPr>
            <b/>
            <sz val="9"/>
            <color indexed="39"/>
            <rFont val="游ゴシック Light"/>
            <family val="3"/>
            <charset val="128"/>
          </rPr>
          <t>実行日 - 計画</t>
        </r>
      </text>
    </comment>
    <comment ref="I64" authorId="0" shapeId="0" xr:uid="{94DFE084-4915-4995-9546-936B693E40EB}">
      <text>
        <r>
          <rPr>
            <b/>
            <sz val="9"/>
            <color indexed="81"/>
            <rFont val="Tahoma"/>
            <family val="2"/>
          </rPr>
          <t xml:space="preserve">Specific results (eg measurements), conclusions, etc </t>
        </r>
        <r>
          <rPr>
            <b/>
            <sz val="9"/>
            <color indexed="39"/>
            <rFont val="游ゴシック Light"/>
            <family val="3"/>
            <charset val="128"/>
          </rPr>
          <t xml:space="preserve">
具体的な結果（例：測定値）、結論など
 </t>
        </r>
        <r>
          <rPr>
            <b/>
            <sz val="9"/>
            <color indexed="81"/>
            <rFont val="Tahoma"/>
            <family val="2"/>
          </rPr>
          <t xml:space="preserve">
</t>
        </r>
      </text>
    </comment>
    <comment ref="K64" authorId="0" shapeId="0" xr:uid="{71751295-B99F-4A3C-89ED-E074D282C83B}">
      <text>
        <r>
          <rPr>
            <b/>
            <sz val="9"/>
            <color indexed="81"/>
            <rFont val="Tahoma"/>
            <family val="2"/>
          </rPr>
          <t>5 Why investigation for the validated cause</t>
        </r>
        <r>
          <rPr>
            <b/>
            <sz val="9"/>
            <color indexed="81"/>
            <rFont val="ＭＳ Ｐゴシック"/>
            <family val="3"/>
            <charset val="128"/>
          </rPr>
          <t>　　　　</t>
        </r>
        <r>
          <rPr>
            <b/>
            <sz val="9"/>
            <color indexed="39"/>
            <rFont val="ＭＳ Ｐゴシック"/>
            <family val="3"/>
            <charset val="128"/>
          </rPr>
          <t>なぜなぜ分析による検証済み原因の調査</t>
        </r>
      </text>
    </comment>
    <comment ref="N64" authorId="0" shapeId="0" xr:uid="{AF04834A-3BBE-4F6E-B013-EFAE81AD3715}">
      <text>
        <r>
          <rPr>
            <b/>
            <sz val="9"/>
            <color indexed="81"/>
            <rFont val="Tahoma"/>
            <family val="2"/>
          </rPr>
          <t>5 Why investigation for the validated cause</t>
        </r>
        <r>
          <rPr>
            <b/>
            <sz val="9"/>
            <color indexed="81"/>
            <rFont val="ＭＳ Ｐゴシック"/>
            <family val="3"/>
            <charset val="128"/>
          </rPr>
          <t>　　　　</t>
        </r>
        <r>
          <rPr>
            <b/>
            <sz val="9"/>
            <color indexed="39"/>
            <rFont val="ＭＳ Ｐゴシック"/>
            <family val="3"/>
            <charset val="128"/>
          </rPr>
          <t>なぜなぜ分析による検証済み原因の調査</t>
        </r>
      </text>
    </comment>
    <comment ref="Q64" authorId="0" shapeId="0" xr:uid="{24E35ABB-E082-4F7D-B8A4-36E315A2EC36}">
      <text>
        <r>
          <rPr>
            <b/>
            <sz val="9"/>
            <color indexed="81"/>
            <rFont val="Tahoma"/>
            <family val="2"/>
          </rPr>
          <t>5 Why investigation for the validated cause</t>
        </r>
        <r>
          <rPr>
            <b/>
            <sz val="9"/>
            <color indexed="39"/>
            <rFont val="游ゴシック Light"/>
            <family val="3"/>
            <charset val="128"/>
          </rPr>
          <t xml:space="preserve">
なぜなぜ分析による検証済み原因の調査</t>
        </r>
      </text>
    </comment>
    <comment ref="T64" authorId="0" shapeId="0" xr:uid="{474574A2-D00A-4353-B294-0C278ED89385}">
      <text>
        <r>
          <rPr>
            <b/>
            <sz val="9"/>
            <color indexed="81"/>
            <rFont val="Tahoma"/>
            <family val="2"/>
          </rPr>
          <t xml:space="preserve">5 Why investigation for the validated cause
</t>
        </r>
        <r>
          <rPr>
            <b/>
            <sz val="9"/>
            <color indexed="39"/>
            <rFont val="ＭＳ Ｐゴシック"/>
            <family val="3"/>
            <charset val="128"/>
          </rPr>
          <t>なぜなぜ分析による検証済み原因の調査</t>
        </r>
      </text>
    </comment>
    <comment ref="W64" authorId="0" shapeId="0" xr:uid="{7DF7D858-9A72-422A-BDB8-C4988BEAB0A6}">
      <text>
        <r>
          <rPr>
            <b/>
            <sz val="9"/>
            <color indexed="81"/>
            <rFont val="Tahoma"/>
            <family val="2"/>
          </rPr>
          <t>5 Why investigation for the validated cause</t>
        </r>
        <r>
          <rPr>
            <b/>
            <sz val="9"/>
            <color indexed="39"/>
            <rFont val="ＭＳ Ｐゴシック"/>
            <family val="3"/>
            <charset val="128"/>
          </rPr>
          <t xml:space="preserve">
なぜなぜ分析による検証済み原因の調査</t>
        </r>
      </text>
    </comment>
    <comment ref="AA64" authorId="0" shapeId="0" xr:uid="{286E5036-925D-4087-BFA9-AB09C147B5C8}">
      <text>
        <r>
          <rPr>
            <b/>
            <sz val="9"/>
            <color indexed="81"/>
            <rFont val="Tahoma"/>
            <family val="2"/>
          </rPr>
          <t>Describe the root cause (will appear on 8D form</t>
        </r>
        <r>
          <rPr>
            <b/>
            <sz val="9"/>
            <color indexed="39"/>
            <rFont val="ＭＳ Ｐゴシック"/>
            <family val="3"/>
            <charset val="128"/>
          </rPr>
          <t>)根本原因を記述（8Dフォームに記載される）</t>
        </r>
      </text>
    </comment>
    <comment ref="B65" authorId="0" shapeId="0" xr:uid="{7C6022BA-DADB-4DE1-8172-62AA94006C6C}">
      <text>
        <r>
          <rPr>
            <b/>
            <sz val="9"/>
            <color indexed="81"/>
            <rFont val="Tahoma"/>
            <family val="2"/>
          </rPr>
          <t>Type in the cause to be investigated</t>
        </r>
      </text>
    </comment>
    <comment ref="D65" authorId="0" shapeId="0" xr:uid="{D1C0D851-DF9C-4669-A715-53659A5C663D}">
      <text>
        <r>
          <rPr>
            <b/>
            <sz val="9"/>
            <color indexed="81"/>
            <rFont val="Tahoma"/>
            <family val="2"/>
          </rPr>
          <t xml:space="preserve">Actions details - be specific/ explicit </t>
        </r>
      </text>
    </comment>
    <comment ref="G65" authorId="0" shapeId="0" xr:uid="{1094312F-4B70-4DAB-8450-FC712DF63098}">
      <text>
        <r>
          <rPr>
            <b/>
            <sz val="9"/>
            <color indexed="81"/>
            <rFont val="Tahoma"/>
            <family val="2"/>
          </rPr>
          <t>Responsible name</t>
        </r>
        <r>
          <rPr>
            <b/>
            <sz val="9"/>
            <color indexed="81"/>
            <rFont val="ＭＳ Ｐゴシック"/>
            <family val="3"/>
            <charset val="128"/>
          </rPr>
          <t>　　　　　</t>
        </r>
      </text>
    </comment>
    <comment ref="H65" authorId="0" shapeId="0" xr:uid="{FCE7B32B-F95A-4870-9295-8325E217EEF7}">
      <text>
        <r>
          <rPr>
            <b/>
            <sz val="9"/>
            <color indexed="81"/>
            <rFont val="Tahoma"/>
            <family val="2"/>
          </rPr>
          <t>Execution date - plan</t>
        </r>
      </text>
    </comment>
    <comment ref="I65" authorId="0" shapeId="0" xr:uid="{433D1314-F161-41D5-85E6-F7B4A1D22F87}">
      <text>
        <r>
          <rPr>
            <b/>
            <sz val="9"/>
            <color indexed="81"/>
            <rFont val="Tahoma"/>
            <family val="2"/>
          </rPr>
          <t xml:space="preserve">Specific results (eg measurements), conclusions, etc 
</t>
        </r>
      </text>
    </comment>
    <comment ref="K65" authorId="0" shapeId="0" xr:uid="{BDBB0201-BB3C-4E20-8A5D-A8170B357B8B}">
      <text>
        <r>
          <rPr>
            <b/>
            <sz val="9"/>
            <color indexed="81"/>
            <rFont val="Tahoma"/>
            <family val="2"/>
          </rPr>
          <t>5 Why investigation for the validated cause</t>
        </r>
      </text>
    </comment>
    <comment ref="N65" authorId="0" shapeId="0" xr:uid="{FF201F67-4BD9-474D-A169-DC78187B9E68}">
      <text>
        <r>
          <rPr>
            <b/>
            <sz val="9"/>
            <color indexed="81"/>
            <rFont val="Tahoma"/>
            <family val="2"/>
          </rPr>
          <t>5 Why investigation for the validated cause</t>
        </r>
      </text>
    </comment>
    <comment ref="Q65" authorId="0" shapeId="0" xr:uid="{C8FDCDF3-6E46-47B0-AA63-97D2365D3002}">
      <text>
        <r>
          <rPr>
            <b/>
            <sz val="9"/>
            <color indexed="81"/>
            <rFont val="Tahoma"/>
            <family val="2"/>
          </rPr>
          <t>5 Why investigation for the validated cause</t>
        </r>
      </text>
    </comment>
    <comment ref="T65" authorId="0" shapeId="0" xr:uid="{4A0F27F1-8078-499C-8430-DAFBF1FF72A4}">
      <text>
        <r>
          <rPr>
            <b/>
            <sz val="9"/>
            <color indexed="81"/>
            <rFont val="Tahoma"/>
            <family val="2"/>
          </rPr>
          <t>5 Why investigation for the validated cause</t>
        </r>
      </text>
    </comment>
    <comment ref="W65" authorId="0" shapeId="0" xr:uid="{1B31E767-FA4C-45BE-A617-3F0EA2007240}">
      <text>
        <r>
          <rPr>
            <b/>
            <sz val="9"/>
            <color indexed="81"/>
            <rFont val="Tahoma"/>
            <family val="2"/>
          </rPr>
          <t>5 Why investigation for the validated cause</t>
        </r>
      </text>
    </comment>
    <comment ref="AA65" authorId="0" shapeId="0" xr:uid="{AE371915-1AB9-474E-BBD5-44006BDBF3A2}">
      <text>
        <r>
          <rPr>
            <b/>
            <sz val="9"/>
            <color indexed="81"/>
            <rFont val="Tahoma"/>
            <family val="2"/>
          </rPr>
          <t>Describe the root cause (will appear on 8D form)</t>
        </r>
      </text>
    </comment>
    <comment ref="B66" authorId="0" shapeId="0" xr:uid="{FEFD55FB-1FA6-46BA-825A-13552BB20FAE}">
      <text>
        <r>
          <rPr>
            <b/>
            <sz val="9"/>
            <color indexed="81"/>
            <rFont val="Tahoma"/>
            <family val="2"/>
          </rPr>
          <t>Type in the cause to be investigated</t>
        </r>
      </text>
    </comment>
    <comment ref="D66" authorId="0" shapeId="0" xr:uid="{4F65C486-B9EA-421D-B790-FA1AA886BE8A}">
      <text>
        <r>
          <rPr>
            <b/>
            <sz val="9"/>
            <color indexed="81"/>
            <rFont val="Tahoma"/>
            <family val="2"/>
          </rPr>
          <t xml:space="preserve">Actions details - be specific/ explicit </t>
        </r>
      </text>
    </comment>
    <comment ref="G66" authorId="0" shapeId="0" xr:uid="{8A2C976B-D3F3-4B57-A250-4E514B0F847E}">
      <text>
        <r>
          <rPr>
            <b/>
            <sz val="9"/>
            <color indexed="81"/>
            <rFont val="Tahoma"/>
            <family val="2"/>
          </rPr>
          <t>Responsible name</t>
        </r>
      </text>
    </comment>
    <comment ref="H66" authorId="0" shapeId="0" xr:uid="{BEDD21E0-2274-4F4B-BCC0-E2324E9C537C}">
      <text>
        <r>
          <rPr>
            <b/>
            <sz val="9"/>
            <color indexed="81"/>
            <rFont val="Tahoma"/>
            <family val="2"/>
          </rPr>
          <t>Execution date - plan</t>
        </r>
      </text>
    </comment>
    <comment ref="I66" authorId="0" shapeId="0" xr:uid="{BB610390-9B38-4BE6-B28F-67D4902AF836}">
      <text>
        <r>
          <rPr>
            <b/>
            <sz val="9"/>
            <color indexed="81"/>
            <rFont val="Tahoma"/>
            <family val="2"/>
          </rPr>
          <t xml:space="preserve">Specific results (eg measurements), conclusions, etc 
</t>
        </r>
      </text>
    </comment>
    <comment ref="K66" authorId="0" shapeId="0" xr:uid="{09EA0530-BED2-49BC-9A11-84AE046D807A}">
      <text>
        <r>
          <rPr>
            <b/>
            <sz val="9"/>
            <color indexed="81"/>
            <rFont val="Tahoma"/>
            <family val="2"/>
          </rPr>
          <t>5 Why investigation for the validated cause</t>
        </r>
      </text>
    </comment>
    <comment ref="N66" authorId="0" shapeId="0" xr:uid="{40C948CA-E3F2-4902-9F14-76F760249434}">
      <text>
        <r>
          <rPr>
            <b/>
            <sz val="9"/>
            <color indexed="81"/>
            <rFont val="Tahoma"/>
            <family val="2"/>
          </rPr>
          <t>5 Why investigation for the validated cause</t>
        </r>
      </text>
    </comment>
    <comment ref="Q66" authorId="0" shapeId="0" xr:uid="{91AF37E4-DA92-4793-B094-35098E5F0662}">
      <text>
        <r>
          <rPr>
            <b/>
            <sz val="9"/>
            <color indexed="81"/>
            <rFont val="Tahoma"/>
            <family val="2"/>
          </rPr>
          <t>5 Why investigation for the validated cause</t>
        </r>
      </text>
    </comment>
    <comment ref="T66" authorId="0" shapeId="0" xr:uid="{1271825A-F10D-4659-9ADC-A76B5EB0CD2C}">
      <text>
        <r>
          <rPr>
            <b/>
            <sz val="9"/>
            <color indexed="81"/>
            <rFont val="Tahoma"/>
            <family val="2"/>
          </rPr>
          <t>5 Why investigation for the validated cause</t>
        </r>
      </text>
    </comment>
    <comment ref="W66" authorId="0" shapeId="0" xr:uid="{8E9B8698-060E-4AD2-A1AB-5B371D82A341}">
      <text>
        <r>
          <rPr>
            <b/>
            <sz val="9"/>
            <color indexed="81"/>
            <rFont val="Tahoma"/>
            <family val="2"/>
          </rPr>
          <t>5 Why investigation for the validated cause</t>
        </r>
      </text>
    </comment>
    <comment ref="AA66" authorId="0" shapeId="0" xr:uid="{83D5C973-85F5-4724-814C-AD71DDBA9F0D}">
      <text>
        <r>
          <rPr>
            <b/>
            <sz val="9"/>
            <color indexed="81"/>
            <rFont val="Tahoma"/>
            <family val="2"/>
          </rPr>
          <t>Describe the root cause (will appear on 8D form)</t>
        </r>
      </text>
    </comment>
    <comment ref="B67" authorId="0" shapeId="0" xr:uid="{C564250F-4B60-4205-BBDC-C2B7A74E93AB}">
      <text>
        <r>
          <rPr>
            <b/>
            <sz val="9"/>
            <color indexed="81"/>
            <rFont val="Tahoma"/>
            <family val="2"/>
          </rPr>
          <t>Type in the cause to be investigated</t>
        </r>
      </text>
    </comment>
    <comment ref="D67" authorId="0" shapeId="0" xr:uid="{86344955-DCC1-4830-ACDD-E47C251BBB02}">
      <text>
        <r>
          <rPr>
            <b/>
            <sz val="9"/>
            <color indexed="81"/>
            <rFont val="Tahoma"/>
            <family val="2"/>
          </rPr>
          <t xml:space="preserve">Actions details - be specific/ explicit </t>
        </r>
      </text>
    </comment>
    <comment ref="G67" authorId="0" shapeId="0" xr:uid="{F8B61206-F28F-4992-AE6D-595804E14497}">
      <text>
        <r>
          <rPr>
            <b/>
            <sz val="9"/>
            <color indexed="81"/>
            <rFont val="Tahoma"/>
            <family val="2"/>
          </rPr>
          <t>Responsible name</t>
        </r>
      </text>
    </comment>
    <comment ref="H67" authorId="0" shapeId="0" xr:uid="{DD9DA5A0-D508-499D-83E3-AC23B2656F9F}">
      <text>
        <r>
          <rPr>
            <b/>
            <sz val="9"/>
            <color indexed="81"/>
            <rFont val="Tahoma"/>
            <family val="2"/>
          </rPr>
          <t>Execution date - plan</t>
        </r>
      </text>
    </comment>
    <comment ref="I67" authorId="0" shapeId="0" xr:uid="{855CA44A-C525-4E09-BD73-DDF78212E6A8}">
      <text>
        <r>
          <rPr>
            <b/>
            <sz val="9"/>
            <color indexed="81"/>
            <rFont val="Tahoma"/>
            <family val="2"/>
          </rPr>
          <t xml:space="preserve">Specific results (eg measurements), conclusions, etc 
</t>
        </r>
      </text>
    </comment>
    <comment ref="K67" authorId="0" shapeId="0" xr:uid="{2CDE905F-0ECE-4AED-8D2B-4AEF172174EA}">
      <text>
        <r>
          <rPr>
            <b/>
            <sz val="9"/>
            <color indexed="81"/>
            <rFont val="Tahoma"/>
            <family val="2"/>
          </rPr>
          <t>5 Why investigation for the validated cause</t>
        </r>
      </text>
    </comment>
    <comment ref="N67" authorId="0" shapeId="0" xr:uid="{9666CCA4-D7F6-45F4-95A9-983E2318D682}">
      <text>
        <r>
          <rPr>
            <b/>
            <sz val="9"/>
            <color indexed="81"/>
            <rFont val="Tahoma"/>
            <family val="2"/>
          </rPr>
          <t>5 Why investigation for the validated cause</t>
        </r>
      </text>
    </comment>
    <comment ref="Q67" authorId="0" shapeId="0" xr:uid="{2937E017-5EC2-48C7-AF91-EBCA9ABB4D9C}">
      <text>
        <r>
          <rPr>
            <b/>
            <sz val="9"/>
            <color indexed="81"/>
            <rFont val="Tahoma"/>
            <family val="2"/>
          </rPr>
          <t>5 Why investigation for the validated cause</t>
        </r>
      </text>
    </comment>
    <comment ref="T67" authorId="0" shapeId="0" xr:uid="{AD24ECD5-3C8C-47A0-A581-D565F58F9DED}">
      <text>
        <r>
          <rPr>
            <b/>
            <sz val="9"/>
            <color indexed="81"/>
            <rFont val="Tahoma"/>
            <family val="2"/>
          </rPr>
          <t>5 Why investigation for the validated cause</t>
        </r>
      </text>
    </comment>
    <comment ref="W67" authorId="0" shapeId="0" xr:uid="{977E1F2C-5BD3-4E55-9526-73B9D661E62D}">
      <text>
        <r>
          <rPr>
            <b/>
            <sz val="9"/>
            <color indexed="81"/>
            <rFont val="Tahoma"/>
            <family val="2"/>
          </rPr>
          <t>5 Why investigation for the validated cause</t>
        </r>
      </text>
    </comment>
    <comment ref="AA67" authorId="0" shapeId="0" xr:uid="{B7328BD2-3405-4AEF-A53E-DAF529118CC3}">
      <text>
        <r>
          <rPr>
            <b/>
            <sz val="9"/>
            <color indexed="81"/>
            <rFont val="Tahoma"/>
            <family val="2"/>
          </rPr>
          <t>Describe the root cause (will appear on 8D form)</t>
        </r>
      </text>
    </comment>
    <comment ref="B68" authorId="0" shapeId="0" xr:uid="{9F8628C2-0B56-4DB0-BF6E-86DB8E3C37F6}">
      <text>
        <r>
          <rPr>
            <b/>
            <sz val="9"/>
            <color indexed="81"/>
            <rFont val="Tahoma"/>
            <family val="2"/>
          </rPr>
          <t>Type in the cause to be investigated</t>
        </r>
      </text>
    </comment>
    <comment ref="D68" authorId="0" shapeId="0" xr:uid="{D74E9DB2-FC15-408C-8465-35BA67A73BE8}">
      <text>
        <r>
          <rPr>
            <b/>
            <sz val="9"/>
            <color indexed="81"/>
            <rFont val="Tahoma"/>
            <family val="2"/>
          </rPr>
          <t xml:space="preserve">Actions details - be specific/ explicit </t>
        </r>
      </text>
    </comment>
    <comment ref="G68" authorId="0" shapeId="0" xr:uid="{C273CA6C-D912-4730-8542-4453B06AAEC7}">
      <text>
        <r>
          <rPr>
            <b/>
            <sz val="9"/>
            <color indexed="81"/>
            <rFont val="Tahoma"/>
            <family val="2"/>
          </rPr>
          <t>Responsible name</t>
        </r>
      </text>
    </comment>
    <comment ref="H68" authorId="0" shapeId="0" xr:uid="{5726C5DF-58E2-4430-A404-E35F10207E8D}">
      <text>
        <r>
          <rPr>
            <b/>
            <sz val="9"/>
            <color indexed="81"/>
            <rFont val="Tahoma"/>
            <family val="2"/>
          </rPr>
          <t>Execution date - plan</t>
        </r>
      </text>
    </comment>
    <comment ref="I68" authorId="0" shapeId="0" xr:uid="{2BD70438-D772-4F9E-9A2A-DD5F009F3443}">
      <text>
        <r>
          <rPr>
            <b/>
            <sz val="9"/>
            <color indexed="81"/>
            <rFont val="Tahoma"/>
            <family val="2"/>
          </rPr>
          <t xml:space="preserve">Specific results (eg measurements), conclusions, etc 
</t>
        </r>
      </text>
    </comment>
    <comment ref="K68" authorId="0" shapeId="0" xr:uid="{61E4930D-6901-48C3-99D7-4B3DEEF9C808}">
      <text>
        <r>
          <rPr>
            <b/>
            <sz val="9"/>
            <color indexed="81"/>
            <rFont val="Tahoma"/>
            <family val="2"/>
          </rPr>
          <t>5 Why investigation for the validated cause</t>
        </r>
      </text>
    </comment>
    <comment ref="N68" authorId="0" shapeId="0" xr:uid="{44EDF2F5-D643-4BC9-9617-757E4A32EC44}">
      <text>
        <r>
          <rPr>
            <b/>
            <sz val="9"/>
            <color indexed="81"/>
            <rFont val="Tahoma"/>
            <family val="2"/>
          </rPr>
          <t>5 Why investigation for the validated cause</t>
        </r>
      </text>
    </comment>
    <comment ref="Q68" authorId="0" shapeId="0" xr:uid="{B779B16B-91C0-4694-9DD0-90A9FB784FE6}">
      <text>
        <r>
          <rPr>
            <b/>
            <sz val="9"/>
            <color indexed="81"/>
            <rFont val="Tahoma"/>
            <family val="2"/>
          </rPr>
          <t>5 Why investigation for the validated cause</t>
        </r>
      </text>
    </comment>
    <comment ref="T68" authorId="0" shapeId="0" xr:uid="{86F76745-4F22-4238-835A-4276C15614C1}">
      <text>
        <r>
          <rPr>
            <b/>
            <sz val="9"/>
            <color indexed="81"/>
            <rFont val="Tahoma"/>
            <family val="2"/>
          </rPr>
          <t>5 Why investigation for the validated cause</t>
        </r>
      </text>
    </comment>
    <comment ref="W68" authorId="0" shapeId="0" xr:uid="{15E03DE0-F295-4BE6-A341-0ABF83D69278}">
      <text>
        <r>
          <rPr>
            <b/>
            <sz val="9"/>
            <color indexed="81"/>
            <rFont val="Tahoma"/>
            <family val="2"/>
          </rPr>
          <t>5 Why investigation for the validated cause</t>
        </r>
      </text>
    </comment>
    <comment ref="AA68" authorId="0" shapeId="0" xr:uid="{26F7AA79-6B73-431F-BA0D-AA2394B467EF}">
      <text>
        <r>
          <rPr>
            <b/>
            <sz val="9"/>
            <color indexed="81"/>
            <rFont val="Tahoma"/>
            <family val="2"/>
          </rPr>
          <t>Describe the root cause (will appear on 8D form)</t>
        </r>
      </text>
    </comment>
    <comment ref="B69" authorId="0" shapeId="0" xr:uid="{520DD593-F55D-43C1-8866-123F92D4BD63}">
      <text>
        <r>
          <rPr>
            <b/>
            <sz val="9"/>
            <color indexed="81"/>
            <rFont val="Tahoma"/>
            <family val="2"/>
          </rPr>
          <t>Type in the cause to be investigated</t>
        </r>
      </text>
    </comment>
    <comment ref="D69" authorId="0" shapeId="0" xr:uid="{7CC25670-F3BE-4E36-ABC1-210F0BDF03D3}">
      <text>
        <r>
          <rPr>
            <b/>
            <sz val="9"/>
            <color indexed="81"/>
            <rFont val="Tahoma"/>
            <family val="2"/>
          </rPr>
          <t xml:space="preserve">Actions details - be specific/ explicit </t>
        </r>
      </text>
    </comment>
    <comment ref="G69" authorId="0" shapeId="0" xr:uid="{1E33DB5A-11D9-4170-BE3B-34B2663B64CB}">
      <text>
        <r>
          <rPr>
            <b/>
            <sz val="9"/>
            <color indexed="81"/>
            <rFont val="Tahoma"/>
            <family val="2"/>
          </rPr>
          <t>Responsible name</t>
        </r>
      </text>
    </comment>
    <comment ref="H69" authorId="0" shapeId="0" xr:uid="{259681C1-DED3-4838-815E-D164C23EE81A}">
      <text>
        <r>
          <rPr>
            <b/>
            <sz val="9"/>
            <color indexed="81"/>
            <rFont val="Tahoma"/>
            <family val="2"/>
          </rPr>
          <t>Execution date - plan</t>
        </r>
      </text>
    </comment>
    <comment ref="I69" authorId="0" shapeId="0" xr:uid="{E2DC92D1-F469-4C51-8913-93B3C63867B8}">
      <text>
        <r>
          <rPr>
            <b/>
            <sz val="9"/>
            <color indexed="81"/>
            <rFont val="Tahoma"/>
            <family val="2"/>
          </rPr>
          <t xml:space="preserve">Specific results (eg measurements), conclusions, etc 
</t>
        </r>
      </text>
    </comment>
    <comment ref="K69" authorId="0" shapeId="0" xr:uid="{A07E9C95-5D63-47CC-90E6-D48AFA272791}">
      <text>
        <r>
          <rPr>
            <b/>
            <sz val="9"/>
            <color indexed="81"/>
            <rFont val="Tahoma"/>
            <family val="2"/>
          </rPr>
          <t>5 Why investigation for the validated cause</t>
        </r>
      </text>
    </comment>
    <comment ref="N69" authorId="0" shapeId="0" xr:uid="{B63E916B-2A82-4A52-851D-159A8EA3D4DB}">
      <text>
        <r>
          <rPr>
            <b/>
            <sz val="9"/>
            <color indexed="81"/>
            <rFont val="Tahoma"/>
            <family val="2"/>
          </rPr>
          <t>5 Why investigation for the validated cause</t>
        </r>
      </text>
    </comment>
    <comment ref="Q69" authorId="0" shapeId="0" xr:uid="{49D05164-1741-49CA-8B22-14836A4E56FF}">
      <text>
        <r>
          <rPr>
            <b/>
            <sz val="9"/>
            <color indexed="81"/>
            <rFont val="Tahoma"/>
            <family val="2"/>
          </rPr>
          <t>5 Why investigation for the validated cause</t>
        </r>
      </text>
    </comment>
    <comment ref="T69" authorId="0" shapeId="0" xr:uid="{E0F27B22-C98D-4B57-BF23-7B51CF6D83FD}">
      <text>
        <r>
          <rPr>
            <b/>
            <sz val="9"/>
            <color indexed="81"/>
            <rFont val="Tahoma"/>
            <family val="2"/>
          </rPr>
          <t>5 Why investigation for the validated cause</t>
        </r>
      </text>
    </comment>
    <comment ref="W69" authorId="0" shapeId="0" xr:uid="{54347453-FF19-4909-80B5-3412D9EB18F4}">
      <text>
        <r>
          <rPr>
            <b/>
            <sz val="9"/>
            <color indexed="81"/>
            <rFont val="Tahoma"/>
            <family val="2"/>
          </rPr>
          <t>5 Why investigation for the validated cause</t>
        </r>
      </text>
    </comment>
    <comment ref="AA69" authorId="0" shapeId="0" xr:uid="{F44348F6-4E5F-44A9-B399-F80FA81367D7}">
      <text>
        <r>
          <rPr>
            <b/>
            <sz val="9"/>
            <color indexed="81"/>
            <rFont val="Tahoma"/>
            <family val="2"/>
          </rPr>
          <t>Describe the root cause (will appear on 8D form)</t>
        </r>
      </text>
    </comment>
    <comment ref="B70" authorId="0" shapeId="0" xr:uid="{3358E489-8B4B-44A8-A972-78DA4679F852}">
      <text>
        <r>
          <rPr>
            <b/>
            <sz val="9"/>
            <color indexed="81"/>
            <rFont val="Tahoma"/>
            <family val="2"/>
          </rPr>
          <t>Type in the cause to be investigated</t>
        </r>
      </text>
    </comment>
    <comment ref="D70" authorId="0" shapeId="0" xr:uid="{0E3D9775-5EF4-48B6-AF35-90A239532FBE}">
      <text>
        <r>
          <rPr>
            <b/>
            <sz val="9"/>
            <color indexed="81"/>
            <rFont val="Tahoma"/>
            <family val="2"/>
          </rPr>
          <t xml:space="preserve">Actions details - be specific/ explicit </t>
        </r>
      </text>
    </comment>
    <comment ref="G70" authorId="0" shapeId="0" xr:uid="{114F1D61-EA94-4EE9-A80E-C5AD8363A6C9}">
      <text>
        <r>
          <rPr>
            <b/>
            <sz val="9"/>
            <color indexed="81"/>
            <rFont val="Tahoma"/>
            <family val="2"/>
          </rPr>
          <t>Responsible name</t>
        </r>
      </text>
    </comment>
    <comment ref="H70" authorId="0" shapeId="0" xr:uid="{8726FD93-AF10-460B-A194-9875CE4BDF2F}">
      <text>
        <r>
          <rPr>
            <b/>
            <sz val="9"/>
            <color indexed="81"/>
            <rFont val="Tahoma"/>
            <family val="2"/>
          </rPr>
          <t>Execution date - plan</t>
        </r>
      </text>
    </comment>
    <comment ref="I70" authorId="0" shapeId="0" xr:uid="{D28AE2DB-5327-4DD3-BB6A-0E10AB837D0B}">
      <text>
        <r>
          <rPr>
            <b/>
            <sz val="9"/>
            <color indexed="81"/>
            <rFont val="Tahoma"/>
            <family val="2"/>
          </rPr>
          <t xml:space="preserve">Specific results (eg measurements), conclusions, etc 
</t>
        </r>
      </text>
    </comment>
    <comment ref="K70" authorId="0" shapeId="0" xr:uid="{80AE7A7F-8F84-492F-9D29-E9B297ECA784}">
      <text>
        <r>
          <rPr>
            <b/>
            <sz val="9"/>
            <color indexed="81"/>
            <rFont val="Tahoma"/>
            <family val="2"/>
          </rPr>
          <t>5 Why investigation for the validated cause</t>
        </r>
      </text>
    </comment>
    <comment ref="N70" authorId="0" shapeId="0" xr:uid="{FB51B293-F198-45B2-960E-1E8C69C00149}">
      <text>
        <r>
          <rPr>
            <b/>
            <sz val="9"/>
            <color indexed="81"/>
            <rFont val="Tahoma"/>
            <family val="2"/>
          </rPr>
          <t>5 Why investigation for the validated cause</t>
        </r>
      </text>
    </comment>
    <comment ref="Q70" authorId="0" shapeId="0" xr:uid="{209A0043-CC1E-4567-BD62-9768B7E123EB}">
      <text>
        <r>
          <rPr>
            <b/>
            <sz val="9"/>
            <color indexed="81"/>
            <rFont val="Tahoma"/>
            <family val="2"/>
          </rPr>
          <t>5 Why investigation for the validated cause</t>
        </r>
      </text>
    </comment>
    <comment ref="T70" authorId="0" shapeId="0" xr:uid="{DBE7B074-7A54-4756-9A5D-08C21ECB1E6D}">
      <text>
        <r>
          <rPr>
            <b/>
            <sz val="9"/>
            <color indexed="81"/>
            <rFont val="Tahoma"/>
            <family val="2"/>
          </rPr>
          <t>5 Why investigation for the validated cause</t>
        </r>
      </text>
    </comment>
    <comment ref="W70" authorId="0" shapeId="0" xr:uid="{DA3F2A10-475E-46B6-A849-BBF263B157B5}">
      <text>
        <r>
          <rPr>
            <b/>
            <sz val="9"/>
            <color indexed="81"/>
            <rFont val="Tahoma"/>
            <family val="2"/>
          </rPr>
          <t>5 Why investigation for the validated cause</t>
        </r>
      </text>
    </comment>
    <comment ref="AA70" authorId="0" shapeId="0" xr:uid="{E92EA972-FB60-4FF8-AE40-7CD2A1E37A9D}">
      <text>
        <r>
          <rPr>
            <b/>
            <sz val="9"/>
            <color indexed="81"/>
            <rFont val="Tahoma"/>
            <family val="2"/>
          </rPr>
          <t>Describe the root cause (will appear on 8D form)</t>
        </r>
      </text>
    </comment>
    <comment ref="B71" authorId="0" shapeId="0" xr:uid="{30460EF6-90DB-4906-9593-6DA58A2DEF22}">
      <text>
        <r>
          <rPr>
            <b/>
            <sz val="9"/>
            <color indexed="81"/>
            <rFont val="Tahoma"/>
            <family val="2"/>
          </rPr>
          <t>Type in the cause to be investigated</t>
        </r>
      </text>
    </comment>
    <comment ref="D71" authorId="0" shapeId="0" xr:uid="{80E3CF25-2862-4F44-9E93-90F587014EEE}">
      <text>
        <r>
          <rPr>
            <b/>
            <sz val="9"/>
            <color indexed="81"/>
            <rFont val="Tahoma"/>
            <family val="2"/>
          </rPr>
          <t xml:space="preserve">Actions details - be specific/ explicit </t>
        </r>
      </text>
    </comment>
    <comment ref="G71" authorId="0" shapeId="0" xr:uid="{11BCB55C-8662-4074-A584-5B8F8D8A7BF4}">
      <text>
        <r>
          <rPr>
            <b/>
            <sz val="9"/>
            <color indexed="81"/>
            <rFont val="Tahoma"/>
            <family val="2"/>
          </rPr>
          <t>Responsible name</t>
        </r>
      </text>
    </comment>
    <comment ref="H71" authorId="0" shapeId="0" xr:uid="{9274B9F2-9D78-4E41-8F38-470C235E7DE8}">
      <text>
        <r>
          <rPr>
            <b/>
            <sz val="9"/>
            <color indexed="81"/>
            <rFont val="Tahoma"/>
            <family val="2"/>
          </rPr>
          <t>Execution date - plan</t>
        </r>
      </text>
    </comment>
    <comment ref="I71" authorId="0" shapeId="0" xr:uid="{B99CE24B-C66E-4392-A766-4018C27D4C8C}">
      <text>
        <r>
          <rPr>
            <b/>
            <sz val="9"/>
            <color indexed="81"/>
            <rFont val="Tahoma"/>
            <family val="2"/>
          </rPr>
          <t xml:space="preserve">Specific results (eg measurements), conclusions, etc 
</t>
        </r>
      </text>
    </comment>
    <comment ref="K71" authorId="0" shapeId="0" xr:uid="{CD0ADCCE-5EC1-4088-8A6B-343F9E1C42DB}">
      <text>
        <r>
          <rPr>
            <b/>
            <sz val="9"/>
            <color indexed="81"/>
            <rFont val="Tahoma"/>
            <family val="2"/>
          </rPr>
          <t>5 Why investigation for the validated cause</t>
        </r>
      </text>
    </comment>
    <comment ref="N71" authorId="0" shapeId="0" xr:uid="{8AB22587-3610-4921-81FA-2DE1B64DF961}">
      <text>
        <r>
          <rPr>
            <b/>
            <sz val="9"/>
            <color indexed="81"/>
            <rFont val="Tahoma"/>
            <family val="2"/>
          </rPr>
          <t>5 Why investigation for the validated cause</t>
        </r>
      </text>
    </comment>
    <comment ref="Q71" authorId="0" shapeId="0" xr:uid="{90B96F6C-5289-4F5B-A59D-4EBB7B580D28}">
      <text>
        <r>
          <rPr>
            <b/>
            <sz val="9"/>
            <color indexed="81"/>
            <rFont val="Tahoma"/>
            <family val="2"/>
          </rPr>
          <t>5 Why investigation for the validated cause</t>
        </r>
      </text>
    </comment>
    <comment ref="T71" authorId="0" shapeId="0" xr:uid="{FC73F55C-8221-4BEE-A7D9-D7949AB44B2B}">
      <text>
        <r>
          <rPr>
            <b/>
            <sz val="9"/>
            <color indexed="81"/>
            <rFont val="Tahoma"/>
            <family val="2"/>
          </rPr>
          <t>5 Why investigation for the validated cause</t>
        </r>
      </text>
    </comment>
    <comment ref="W71" authorId="0" shapeId="0" xr:uid="{C2C5562C-F33D-4EFC-9359-1630EE49D97B}">
      <text>
        <r>
          <rPr>
            <b/>
            <sz val="9"/>
            <color indexed="81"/>
            <rFont val="Tahoma"/>
            <family val="2"/>
          </rPr>
          <t>5 Why investigation for the validated cause</t>
        </r>
      </text>
    </comment>
    <comment ref="AA71" authorId="0" shapeId="0" xr:uid="{5E175413-88CD-47DB-8174-EDF2B8A05E88}">
      <text>
        <r>
          <rPr>
            <b/>
            <sz val="9"/>
            <color indexed="81"/>
            <rFont val="Tahoma"/>
            <family val="2"/>
          </rPr>
          <t>Describe the root cause (will appear on 8D form)</t>
        </r>
      </text>
    </comment>
    <comment ref="B72" authorId="0" shapeId="0" xr:uid="{911E2E8E-F1E1-47B1-808A-19B7BC393DE1}">
      <text>
        <r>
          <rPr>
            <b/>
            <sz val="9"/>
            <color indexed="81"/>
            <rFont val="Tahoma"/>
            <family val="2"/>
          </rPr>
          <t>Type in the cause to be investigated</t>
        </r>
      </text>
    </comment>
    <comment ref="D72" authorId="0" shapeId="0" xr:uid="{3C10DE67-E67F-4F5F-82B3-B33E1A3C7B06}">
      <text>
        <r>
          <rPr>
            <b/>
            <sz val="9"/>
            <color indexed="81"/>
            <rFont val="Tahoma"/>
            <family val="2"/>
          </rPr>
          <t xml:space="preserve">Actions details - be specific/ explicit </t>
        </r>
      </text>
    </comment>
    <comment ref="G72" authorId="0" shapeId="0" xr:uid="{AEB59CFA-9EAD-4E42-B4B5-0796B8CC3963}">
      <text>
        <r>
          <rPr>
            <b/>
            <sz val="9"/>
            <color indexed="81"/>
            <rFont val="Tahoma"/>
            <family val="2"/>
          </rPr>
          <t>Responsible name</t>
        </r>
      </text>
    </comment>
    <comment ref="H72" authorId="0" shapeId="0" xr:uid="{B0EB0BF9-932F-4CD2-B69F-B256310F6F07}">
      <text>
        <r>
          <rPr>
            <b/>
            <sz val="9"/>
            <color indexed="81"/>
            <rFont val="Tahoma"/>
            <family val="2"/>
          </rPr>
          <t>Execution date - plan</t>
        </r>
      </text>
    </comment>
    <comment ref="I72" authorId="0" shapeId="0" xr:uid="{D4291134-5F50-4B82-98C5-441C47C598D7}">
      <text>
        <r>
          <rPr>
            <b/>
            <sz val="9"/>
            <color indexed="81"/>
            <rFont val="Tahoma"/>
            <family val="2"/>
          </rPr>
          <t xml:space="preserve">Specific results (eg measurements), conclusions, etc 
</t>
        </r>
      </text>
    </comment>
    <comment ref="K72" authorId="0" shapeId="0" xr:uid="{F7A79F1A-C630-4C7B-9801-3D99F01C0D61}">
      <text>
        <r>
          <rPr>
            <b/>
            <sz val="9"/>
            <color indexed="81"/>
            <rFont val="Tahoma"/>
            <family val="2"/>
          </rPr>
          <t>5 Why investigation for the validated cause</t>
        </r>
      </text>
    </comment>
    <comment ref="N72" authorId="0" shapeId="0" xr:uid="{9CC8D880-66E6-4B8B-BDF9-DD391C483C7C}">
      <text>
        <r>
          <rPr>
            <b/>
            <sz val="9"/>
            <color indexed="81"/>
            <rFont val="Tahoma"/>
            <family val="2"/>
          </rPr>
          <t>5 Why investigation for the validated cause</t>
        </r>
      </text>
    </comment>
    <comment ref="Q72" authorId="0" shapeId="0" xr:uid="{46A1F84E-9182-4AA5-A019-6AEFA1FFB7D7}">
      <text>
        <r>
          <rPr>
            <b/>
            <sz val="9"/>
            <color indexed="81"/>
            <rFont val="Tahoma"/>
            <family val="2"/>
          </rPr>
          <t>5 Why investigation for the validated cause</t>
        </r>
      </text>
    </comment>
    <comment ref="T72" authorId="0" shapeId="0" xr:uid="{5CDFAE72-1AEA-4AAC-B1AE-25817A81E706}">
      <text>
        <r>
          <rPr>
            <b/>
            <sz val="9"/>
            <color indexed="81"/>
            <rFont val="Tahoma"/>
            <family val="2"/>
          </rPr>
          <t>5 Why investigation for the validated cause</t>
        </r>
      </text>
    </comment>
    <comment ref="W72" authorId="0" shapeId="0" xr:uid="{CCD214EC-C057-4B39-B92F-42EC262F3162}">
      <text>
        <r>
          <rPr>
            <b/>
            <sz val="9"/>
            <color indexed="81"/>
            <rFont val="Tahoma"/>
            <family val="2"/>
          </rPr>
          <t>5 Why investigation for the validated cause</t>
        </r>
      </text>
    </comment>
    <comment ref="AA72" authorId="0" shapeId="0" xr:uid="{690C4522-2D3B-4999-8F66-AF14AC101615}">
      <text>
        <r>
          <rPr>
            <b/>
            <sz val="9"/>
            <color indexed="81"/>
            <rFont val="Tahoma"/>
            <family val="2"/>
          </rPr>
          <t>Describe the root cause (will appear on 8D form)</t>
        </r>
      </text>
    </comment>
    <comment ref="B73" authorId="0" shapeId="0" xr:uid="{0E181007-CC9A-4229-B346-860C5FD9917B}">
      <text>
        <r>
          <rPr>
            <b/>
            <sz val="9"/>
            <color indexed="81"/>
            <rFont val="Tahoma"/>
            <family val="2"/>
          </rPr>
          <t>Type in the cause to be investigated</t>
        </r>
      </text>
    </comment>
    <comment ref="D73" authorId="0" shapeId="0" xr:uid="{6AFD2D96-4F39-46B9-86CA-BDE5A79F5254}">
      <text>
        <r>
          <rPr>
            <b/>
            <sz val="9"/>
            <color indexed="81"/>
            <rFont val="Tahoma"/>
            <family val="2"/>
          </rPr>
          <t xml:space="preserve">Actions details - be specific/ explicit </t>
        </r>
      </text>
    </comment>
    <comment ref="G73" authorId="0" shapeId="0" xr:uid="{A476D9EE-D4FB-4FA1-9249-7E940672CE23}">
      <text>
        <r>
          <rPr>
            <b/>
            <sz val="9"/>
            <color indexed="81"/>
            <rFont val="Tahoma"/>
            <family val="2"/>
          </rPr>
          <t>Responsible name</t>
        </r>
      </text>
    </comment>
    <comment ref="H73" authorId="0" shapeId="0" xr:uid="{6437398B-9683-4EC5-927B-18AFCC674C43}">
      <text>
        <r>
          <rPr>
            <b/>
            <sz val="9"/>
            <color indexed="81"/>
            <rFont val="Tahoma"/>
            <family val="2"/>
          </rPr>
          <t>Execution date - plan</t>
        </r>
      </text>
    </comment>
    <comment ref="I73" authorId="0" shapeId="0" xr:uid="{07A63DD6-2539-4D99-85B4-C4394EAF3750}">
      <text>
        <r>
          <rPr>
            <b/>
            <sz val="9"/>
            <color indexed="81"/>
            <rFont val="Tahoma"/>
            <family val="2"/>
          </rPr>
          <t xml:space="preserve">Specific results (eg measurements), conclusions, etc 
</t>
        </r>
      </text>
    </comment>
    <comment ref="K73" authorId="0" shapeId="0" xr:uid="{B1864CBA-6AE8-4D15-95E6-D0BAEBBBD0C6}">
      <text>
        <r>
          <rPr>
            <b/>
            <sz val="9"/>
            <color indexed="81"/>
            <rFont val="Tahoma"/>
            <family val="2"/>
          </rPr>
          <t>5 Why investigation for the validated cause</t>
        </r>
      </text>
    </comment>
    <comment ref="N73" authorId="0" shapeId="0" xr:uid="{126420CE-FE5C-4669-8069-AC3166475822}">
      <text>
        <r>
          <rPr>
            <b/>
            <sz val="9"/>
            <color indexed="81"/>
            <rFont val="Tahoma"/>
            <family val="2"/>
          </rPr>
          <t>5 Why investigation for the validated cause</t>
        </r>
      </text>
    </comment>
    <comment ref="Q73" authorId="0" shapeId="0" xr:uid="{E443DF96-8B88-45F9-97EA-DB4FC732843C}">
      <text>
        <r>
          <rPr>
            <b/>
            <sz val="9"/>
            <color indexed="81"/>
            <rFont val="Tahoma"/>
            <family val="2"/>
          </rPr>
          <t>5 Why investigation for the validated cause</t>
        </r>
      </text>
    </comment>
    <comment ref="T73" authorId="0" shapeId="0" xr:uid="{FCF29ABD-AE67-4823-A94A-4988577E96D8}">
      <text>
        <r>
          <rPr>
            <b/>
            <sz val="9"/>
            <color indexed="81"/>
            <rFont val="Tahoma"/>
            <family val="2"/>
          </rPr>
          <t>5 Why investigation for the validated cause</t>
        </r>
      </text>
    </comment>
    <comment ref="W73" authorId="0" shapeId="0" xr:uid="{858494D3-32CB-42E6-AFB5-D412E5D28936}">
      <text>
        <r>
          <rPr>
            <b/>
            <sz val="9"/>
            <color indexed="81"/>
            <rFont val="Tahoma"/>
            <family val="2"/>
          </rPr>
          <t>5 Why investigation for the validated cause</t>
        </r>
      </text>
    </comment>
    <comment ref="AA73" authorId="0" shapeId="0" xr:uid="{DB618F92-81D6-4534-9287-51CC60B292A1}">
      <text>
        <r>
          <rPr>
            <b/>
            <sz val="9"/>
            <color indexed="81"/>
            <rFont val="Tahoma"/>
            <family val="2"/>
          </rPr>
          <t>Describe the root cause (will appear on 8D form)</t>
        </r>
      </text>
    </comment>
    <comment ref="B74" authorId="0" shapeId="0" xr:uid="{EC4522CD-288D-4A84-8376-1B1C6938C0CB}">
      <text>
        <r>
          <rPr>
            <b/>
            <sz val="9"/>
            <color indexed="81"/>
            <rFont val="Tahoma"/>
            <family val="2"/>
          </rPr>
          <t xml:space="preserve">An automatic text will be generated when at least one cause will be validated as a factor and one root cause formulated in cause will be typed at the end of above table </t>
        </r>
        <r>
          <rPr>
            <b/>
            <sz val="9"/>
            <color indexed="39"/>
            <rFont val="游ゴシック Light"/>
            <family val="3"/>
            <charset val="128"/>
          </rPr>
          <t xml:space="preserve">
少なくとも1つの原因が要因として検証され、原因として記述された1つの根本原因が上記の表の最後に入力されると、自動テキストが生成される。
</t>
        </r>
      </text>
    </comment>
    <comment ref="B75" authorId="0" shapeId="0" xr:uid="{B2416E47-192D-4B4B-AA73-464531E74A3E}">
      <text>
        <r>
          <rPr>
            <b/>
            <sz val="9"/>
            <color indexed="81"/>
            <rFont val="Tahoma"/>
            <family val="2"/>
          </rPr>
          <t xml:space="preserve">Click on "+"/ "-" on the left to expand / collapse </t>
        </r>
      </text>
    </comment>
    <comment ref="C79" authorId="0" shapeId="0" xr:uid="{691732A4-A3FA-430D-9568-9E3126735A9F}">
      <text>
        <r>
          <rPr>
            <b/>
            <sz val="10"/>
            <color indexed="81"/>
            <rFont val="Tahoma"/>
            <family val="2"/>
          </rPr>
          <t>Mark the cell with "X" if this is a potential cause to be investigated below</t>
        </r>
      </text>
    </comment>
    <comment ref="D79" authorId="0" shapeId="0" xr:uid="{08894038-BC7D-416E-B671-77A95DE3410F}">
      <text>
        <r>
          <rPr>
            <b/>
            <sz val="10"/>
            <color indexed="81"/>
            <rFont val="Tahoma"/>
            <family val="2"/>
          </rPr>
          <t>These are only standard suggestions, you can replace with specific ones</t>
        </r>
      </text>
    </comment>
    <comment ref="K79" authorId="0" shapeId="0" xr:uid="{7E5B86C8-4645-489A-ACF7-205A74B99108}">
      <text>
        <r>
          <rPr>
            <b/>
            <sz val="10"/>
            <color indexed="81"/>
            <rFont val="Tahoma"/>
            <family val="2"/>
          </rPr>
          <t>Mark the cell with "X" if this is a potential cause to be investigated below</t>
        </r>
      </text>
    </comment>
    <comment ref="L79" authorId="0" shapeId="0" xr:uid="{B15237E7-BA84-4303-8104-61669057E04D}">
      <text>
        <r>
          <rPr>
            <b/>
            <sz val="10"/>
            <color indexed="81"/>
            <rFont val="Tahoma"/>
            <family val="2"/>
          </rPr>
          <t>These are only standard suggestions, you can replace with specific ones</t>
        </r>
      </text>
    </comment>
    <comment ref="S79" authorId="0" shapeId="0" xr:uid="{CBAF6EA4-1B16-4743-9471-74C8F3F132FA}">
      <text>
        <r>
          <rPr>
            <b/>
            <sz val="10"/>
            <color indexed="81"/>
            <rFont val="Tahoma"/>
            <family val="2"/>
          </rPr>
          <t>Mark the cell with "X" if this is a potential cause to be investigated below</t>
        </r>
      </text>
    </comment>
    <comment ref="T79" authorId="0" shapeId="0" xr:uid="{D293A8ED-ADEE-45A6-A951-46BD28B3C051}">
      <text>
        <r>
          <rPr>
            <b/>
            <sz val="10"/>
            <color indexed="81"/>
            <rFont val="Tahoma"/>
            <family val="2"/>
          </rPr>
          <t>These are only standard suggestions, you can replace with specific ones</t>
        </r>
      </text>
    </comment>
    <comment ref="C80" authorId="0" shapeId="0" xr:uid="{4EDDAB64-309E-418E-BA08-2E976B78CB83}">
      <text>
        <r>
          <rPr>
            <b/>
            <sz val="10"/>
            <color indexed="81"/>
            <rFont val="Tahoma"/>
            <family val="2"/>
          </rPr>
          <t>Mark the cell with "X" if this is a potential cause to be investigated below</t>
        </r>
      </text>
    </comment>
    <comment ref="D80" authorId="0" shapeId="0" xr:uid="{FE5C0218-5DCC-4F13-9F02-7BE504020DFA}">
      <text>
        <r>
          <rPr>
            <b/>
            <sz val="10"/>
            <color indexed="81"/>
            <rFont val="Tahoma"/>
            <family val="2"/>
          </rPr>
          <t>These are only standard suggestions, you can replace with specific ones</t>
        </r>
      </text>
    </comment>
    <comment ref="K80" authorId="0" shapeId="0" xr:uid="{F0B4D630-DD44-40A5-BBE6-1E0D7490793A}">
      <text>
        <r>
          <rPr>
            <b/>
            <sz val="10"/>
            <color indexed="81"/>
            <rFont val="Tahoma"/>
            <family val="2"/>
          </rPr>
          <t>Mark the cell with "X" if this is a potential cause to be investigated below</t>
        </r>
      </text>
    </comment>
    <comment ref="L80" authorId="0" shapeId="0" xr:uid="{1E50A8C1-056C-4BDC-8F59-0B39308342F2}">
      <text>
        <r>
          <rPr>
            <b/>
            <sz val="10"/>
            <color indexed="81"/>
            <rFont val="Tahoma"/>
            <family val="2"/>
          </rPr>
          <t>These are only standard suggestions, you can replace with specific ones</t>
        </r>
      </text>
    </comment>
    <comment ref="S80" authorId="0" shapeId="0" xr:uid="{C38F19CE-1CF2-4E9C-9983-CBB01815E8F7}">
      <text>
        <r>
          <rPr>
            <b/>
            <sz val="10"/>
            <color indexed="81"/>
            <rFont val="Tahoma"/>
            <family val="2"/>
          </rPr>
          <t>Mark the cell with "X" if this is a potential cause to be investigated below</t>
        </r>
      </text>
    </comment>
    <comment ref="T80" authorId="0" shapeId="0" xr:uid="{3E35F19B-94B8-45CA-8826-E9D5F68E5F23}">
      <text>
        <r>
          <rPr>
            <b/>
            <sz val="10"/>
            <color indexed="81"/>
            <rFont val="Tahoma"/>
            <family val="2"/>
          </rPr>
          <t>These are only standard suggestions, you can replace with specific ones</t>
        </r>
      </text>
    </comment>
    <comment ref="C81" authorId="0" shapeId="0" xr:uid="{CA67A7DC-80B7-46A2-9A12-4EEA4737A325}">
      <text>
        <r>
          <rPr>
            <b/>
            <sz val="10"/>
            <color indexed="81"/>
            <rFont val="Tahoma"/>
            <family val="2"/>
          </rPr>
          <t>Mark the cell with "X" if this is a potential cause to be investigated below</t>
        </r>
      </text>
    </comment>
    <comment ref="D81" authorId="0" shapeId="0" xr:uid="{96099577-EA31-4B60-966B-5933867DD37F}">
      <text>
        <r>
          <rPr>
            <b/>
            <sz val="10"/>
            <color indexed="81"/>
            <rFont val="Tahoma"/>
            <family val="2"/>
          </rPr>
          <t>These are only standard suggestions, you can replace with specific ones</t>
        </r>
      </text>
    </comment>
    <comment ref="K81" authorId="0" shapeId="0" xr:uid="{4BCC8DB0-1766-486A-A0B4-12969651A5D3}">
      <text>
        <r>
          <rPr>
            <b/>
            <sz val="10"/>
            <color indexed="81"/>
            <rFont val="Tahoma"/>
            <family val="2"/>
          </rPr>
          <t>Mark the cell with "X" if this is a potential cause to be investigated below</t>
        </r>
      </text>
    </comment>
    <comment ref="L81" authorId="0" shapeId="0" xr:uid="{7AFB9EA0-7472-4E8C-ADF4-207F345A7688}">
      <text>
        <r>
          <rPr>
            <b/>
            <sz val="10"/>
            <color indexed="81"/>
            <rFont val="Tahoma"/>
            <family val="2"/>
          </rPr>
          <t>These are only standard suggestions, you can replace with specific ones</t>
        </r>
      </text>
    </comment>
    <comment ref="S81" authorId="0" shapeId="0" xr:uid="{D2C968E6-862D-4E7F-BFDE-7E85A26A44AB}">
      <text>
        <r>
          <rPr>
            <b/>
            <sz val="10"/>
            <color indexed="81"/>
            <rFont val="Tahoma"/>
            <family val="2"/>
          </rPr>
          <t>Mark the cell with "X" if this is a potential cause to be investigated below</t>
        </r>
      </text>
    </comment>
    <comment ref="T81" authorId="0" shapeId="0" xr:uid="{603237B8-FA26-454B-8936-541682DA7F8B}">
      <text>
        <r>
          <rPr>
            <b/>
            <sz val="10"/>
            <color indexed="81"/>
            <rFont val="Tahoma"/>
            <family val="2"/>
          </rPr>
          <t>These are only standard suggestions, you can replace with specific ones</t>
        </r>
      </text>
    </comment>
    <comment ref="C82" authorId="0" shapeId="0" xr:uid="{0A3B27D2-D271-4128-AC65-841A72C11C27}">
      <text>
        <r>
          <rPr>
            <b/>
            <sz val="10"/>
            <color indexed="81"/>
            <rFont val="Tahoma"/>
            <family val="2"/>
          </rPr>
          <t>Mark the cell with "X" if this is a potential cause to be investigated below</t>
        </r>
      </text>
    </comment>
    <comment ref="D82" authorId="0" shapeId="0" xr:uid="{424627E1-D501-4E27-A79D-95A0946DB7F3}">
      <text>
        <r>
          <rPr>
            <b/>
            <sz val="10"/>
            <color indexed="81"/>
            <rFont val="Tahoma"/>
            <family val="2"/>
          </rPr>
          <t>These are only standard suggestions, you can replace with specific ones</t>
        </r>
      </text>
    </comment>
    <comment ref="K82" authorId="0" shapeId="0" xr:uid="{70C2A0F0-E1DC-4DD8-98BC-F88DABAEC057}">
      <text>
        <r>
          <rPr>
            <b/>
            <sz val="10"/>
            <color indexed="81"/>
            <rFont val="Tahoma"/>
            <family val="2"/>
          </rPr>
          <t>Mark the cell with "X" if this is a potential cause to be investigated below</t>
        </r>
      </text>
    </comment>
    <comment ref="L82" authorId="0" shapeId="0" xr:uid="{2F2C6F40-E24D-4064-A18E-848FA55C2423}">
      <text>
        <r>
          <rPr>
            <b/>
            <sz val="10"/>
            <color indexed="81"/>
            <rFont val="Tahoma"/>
            <family val="2"/>
          </rPr>
          <t>These are only standard suggestions, you can replace with specific ones</t>
        </r>
      </text>
    </comment>
    <comment ref="S82" authorId="0" shapeId="0" xr:uid="{4442E9C3-3639-448E-AB25-F2D3163918BF}">
      <text>
        <r>
          <rPr>
            <b/>
            <sz val="10"/>
            <color indexed="81"/>
            <rFont val="Tahoma"/>
            <family val="2"/>
          </rPr>
          <t>Mark the cell with "X" if this is a potential cause to be investigated below</t>
        </r>
      </text>
    </comment>
    <comment ref="T82" authorId="0" shapeId="0" xr:uid="{C34A438F-CD13-4293-9460-E98B426566E6}">
      <text>
        <r>
          <rPr>
            <b/>
            <sz val="10"/>
            <color indexed="81"/>
            <rFont val="Tahoma"/>
            <family val="2"/>
          </rPr>
          <t>These are only standard suggestions, you can replace with specific ones</t>
        </r>
      </text>
    </comment>
    <comment ref="C83" authorId="0" shapeId="0" xr:uid="{70644396-C12F-47B7-BCA2-C94F4F07781C}">
      <text>
        <r>
          <rPr>
            <b/>
            <sz val="10"/>
            <color indexed="81"/>
            <rFont val="Tahoma"/>
            <family val="2"/>
          </rPr>
          <t>Mark the cell with "X" if this is a potential cause to be investigated below</t>
        </r>
      </text>
    </comment>
    <comment ref="D83" authorId="0" shapeId="0" xr:uid="{BE4DACF2-D340-402F-ACFE-8E7557B95F15}">
      <text>
        <r>
          <rPr>
            <b/>
            <sz val="10"/>
            <color indexed="81"/>
            <rFont val="Tahoma"/>
            <family val="2"/>
          </rPr>
          <t>These are only standard suggestions, you can replace with specific ones</t>
        </r>
      </text>
    </comment>
    <comment ref="K83" authorId="0" shapeId="0" xr:uid="{68BD0136-DC77-4440-9BC0-54A1B2612F23}">
      <text>
        <r>
          <rPr>
            <b/>
            <sz val="10"/>
            <color indexed="81"/>
            <rFont val="Tahoma"/>
            <family val="2"/>
          </rPr>
          <t>Mark the cell with "X" if this is a potential cause to be investigated below</t>
        </r>
      </text>
    </comment>
    <comment ref="L83" authorId="0" shapeId="0" xr:uid="{0297AEDA-A3FC-4426-9A6A-A31105BACE64}">
      <text>
        <r>
          <rPr>
            <b/>
            <sz val="10"/>
            <color indexed="81"/>
            <rFont val="Tahoma"/>
            <family val="2"/>
          </rPr>
          <t>These are only standard suggestions, you can replace with specific ones</t>
        </r>
      </text>
    </comment>
    <comment ref="S83" authorId="0" shapeId="0" xr:uid="{71C2FCD4-CC49-4B8F-8EA8-05FC9C746365}">
      <text>
        <r>
          <rPr>
            <b/>
            <sz val="10"/>
            <color indexed="81"/>
            <rFont val="Tahoma"/>
            <family val="2"/>
          </rPr>
          <t>Mark the cell with "X" if this is a potential cause to be investigated below</t>
        </r>
      </text>
    </comment>
    <comment ref="T83" authorId="0" shapeId="0" xr:uid="{4F3734BE-1B8F-4328-9113-40628C12D745}">
      <text>
        <r>
          <rPr>
            <b/>
            <sz val="10"/>
            <color indexed="81"/>
            <rFont val="Tahoma"/>
            <family val="2"/>
          </rPr>
          <t>These are only standard suggestions, you can replace with specific ones</t>
        </r>
      </text>
    </comment>
    <comment ref="C84" authorId="0" shapeId="0" xr:uid="{8C1838DC-8423-46C0-9A98-C42B7937D3C0}">
      <text>
        <r>
          <rPr>
            <b/>
            <sz val="10"/>
            <color indexed="81"/>
            <rFont val="Tahoma"/>
            <family val="2"/>
          </rPr>
          <t>Mark the cell with "X" if this is a potential cause to be investigated below</t>
        </r>
      </text>
    </comment>
    <comment ref="K84" authorId="0" shapeId="0" xr:uid="{76BF5150-2369-4400-8EF6-A32BF1846706}">
      <text>
        <r>
          <rPr>
            <b/>
            <sz val="10"/>
            <color indexed="81"/>
            <rFont val="Tahoma"/>
            <family val="2"/>
          </rPr>
          <t>Mark the cell with "X" if this is a potential cause to be investigated below</t>
        </r>
      </text>
    </comment>
    <comment ref="L84" authorId="0" shapeId="0" xr:uid="{FC8B0D8A-BCA1-481C-A102-FC8269CE682A}">
      <text>
        <r>
          <rPr>
            <b/>
            <sz val="10"/>
            <color indexed="81"/>
            <rFont val="Tahoma"/>
            <family val="2"/>
          </rPr>
          <t>These are only standard suggestions, you can replace with specific ones</t>
        </r>
      </text>
    </comment>
    <comment ref="S84" authorId="0" shapeId="0" xr:uid="{5CABE1E1-DCC7-4068-88E6-BBB0D90435AD}">
      <text>
        <r>
          <rPr>
            <b/>
            <sz val="10"/>
            <color indexed="81"/>
            <rFont val="Tahoma"/>
            <family val="2"/>
          </rPr>
          <t>Mark the cell with "X" if this is a potential cause to be investigated below</t>
        </r>
      </text>
    </comment>
    <comment ref="T84" authorId="0" shapeId="0" xr:uid="{5CCE2587-9E75-4570-B0F6-117C70AB2632}">
      <text>
        <r>
          <rPr>
            <b/>
            <sz val="10"/>
            <color indexed="81"/>
            <rFont val="Tahoma"/>
            <family val="2"/>
          </rPr>
          <t>These are only standard suggestions, you can replace with specific ones</t>
        </r>
      </text>
    </comment>
    <comment ref="C85" authorId="0" shapeId="0" xr:uid="{C42D43BA-FA0B-4FF1-8CCC-DA6250FB43F2}">
      <text>
        <r>
          <rPr>
            <b/>
            <sz val="10"/>
            <color indexed="81"/>
            <rFont val="Tahoma"/>
            <family val="2"/>
          </rPr>
          <t>Mark the cell with "X" if this is a potential cause to be investigated below</t>
        </r>
      </text>
    </comment>
    <comment ref="K85" authorId="0" shapeId="0" xr:uid="{8479795E-32D3-4B52-9B43-C7983054BC85}">
      <text>
        <r>
          <rPr>
            <b/>
            <sz val="10"/>
            <color indexed="81"/>
            <rFont val="Tahoma"/>
            <family val="2"/>
          </rPr>
          <t>Mark the cell with "X" if this is a potential cause to be investigated below</t>
        </r>
      </text>
    </comment>
    <comment ref="S85" authorId="0" shapeId="0" xr:uid="{8F205B79-2660-4BFE-9938-4761F3CACCD9}">
      <text>
        <r>
          <rPr>
            <b/>
            <sz val="10"/>
            <color indexed="81"/>
            <rFont val="Tahoma"/>
            <family val="2"/>
          </rPr>
          <t>Mark the cell with "X" if this is a potential cause to be investigated below</t>
        </r>
      </text>
    </comment>
    <comment ref="T85" authorId="0" shapeId="0" xr:uid="{503955C6-E345-49A5-8F22-2B4D1C02C654}">
      <text>
        <r>
          <rPr>
            <b/>
            <sz val="10"/>
            <color indexed="81"/>
            <rFont val="Tahoma"/>
            <family val="2"/>
          </rPr>
          <t>These are only standard suggestions, you can replace with specific ones</t>
        </r>
      </text>
    </comment>
    <comment ref="K86" authorId="0" shapeId="0" xr:uid="{C863B3E8-A0BA-4CE7-BA0C-A04F10256EFF}">
      <text>
        <r>
          <rPr>
            <b/>
            <sz val="10"/>
            <color indexed="81"/>
            <rFont val="Tahoma"/>
            <family val="2"/>
          </rPr>
          <t>Mark the cell with "X" if this is a potential cause to be investigated below</t>
        </r>
      </text>
    </comment>
    <comment ref="S86" authorId="0" shapeId="0" xr:uid="{B5DEFB53-B743-4F3F-8566-9CDFEF6CD8F5}">
      <text>
        <r>
          <rPr>
            <b/>
            <sz val="10"/>
            <color indexed="81"/>
            <rFont val="Tahoma"/>
            <family val="2"/>
          </rPr>
          <t>Mark the cell with "X" if this is a potential cause to be investigated below</t>
        </r>
      </text>
    </comment>
    <comment ref="C88" authorId="0" shapeId="0" xr:uid="{04E600FC-F130-4EBD-ACCC-834696350740}">
      <text>
        <r>
          <rPr>
            <b/>
            <sz val="10"/>
            <color indexed="81"/>
            <rFont val="Tahoma"/>
            <family val="2"/>
          </rPr>
          <t>Mark the cell with "X" if this is a potential cause to be investigated below</t>
        </r>
      </text>
    </comment>
    <comment ref="D88" authorId="0" shapeId="0" xr:uid="{4249E0BB-66F3-4470-9614-BB9BAFB4B6DA}">
      <text>
        <r>
          <rPr>
            <b/>
            <sz val="10"/>
            <color indexed="81"/>
            <rFont val="Tahoma"/>
            <family val="2"/>
          </rPr>
          <t>These are only standard suggestions, you can replace with specific ones</t>
        </r>
      </text>
    </comment>
    <comment ref="K88" authorId="0" shapeId="0" xr:uid="{0B3DB38E-AA55-4A72-BBD1-E2130ECA388B}">
      <text>
        <r>
          <rPr>
            <b/>
            <sz val="10"/>
            <color indexed="81"/>
            <rFont val="Tahoma"/>
            <family val="2"/>
          </rPr>
          <t>Mark the cell with "X" if this is a potential cause to be investigated below</t>
        </r>
      </text>
    </comment>
    <comment ref="L88" authorId="0" shapeId="0" xr:uid="{C4B8CD26-4E77-4080-846A-49ED13C91410}">
      <text>
        <r>
          <rPr>
            <b/>
            <sz val="10"/>
            <color indexed="81"/>
            <rFont val="Tahoma"/>
            <family val="2"/>
          </rPr>
          <t>These are only standard suggestions, you can replace with specific ones</t>
        </r>
      </text>
    </comment>
    <comment ref="S88" authorId="0" shapeId="0" xr:uid="{32EDC596-388D-43B6-8E22-7206C4D709EA}">
      <text>
        <r>
          <rPr>
            <b/>
            <sz val="10"/>
            <color indexed="81"/>
            <rFont val="Tahoma"/>
            <family val="2"/>
          </rPr>
          <t>Mark the cell with "X" if this is a potential cause to be investigated below</t>
        </r>
      </text>
    </comment>
    <comment ref="T88" authorId="0" shapeId="0" xr:uid="{90DF420C-1F40-41CC-B265-FAB81A442266}">
      <text>
        <r>
          <rPr>
            <b/>
            <sz val="10"/>
            <color indexed="81"/>
            <rFont val="Tahoma"/>
            <family val="2"/>
          </rPr>
          <t>These are only standard suggestions, you can replace with specific ones</t>
        </r>
      </text>
    </comment>
    <comment ref="C89" authorId="0" shapeId="0" xr:uid="{DE74B542-FFA6-49AC-AA5A-96A8E3C13EA2}">
      <text>
        <r>
          <rPr>
            <b/>
            <sz val="10"/>
            <color indexed="81"/>
            <rFont val="Tahoma"/>
            <family val="2"/>
          </rPr>
          <t>Mark the cell with "X" if this is a potential cause to be investigated below</t>
        </r>
      </text>
    </comment>
    <comment ref="D89" authorId="0" shapeId="0" xr:uid="{C92C6621-4FEE-4DBD-954D-8AD930DD686D}">
      <text>
        <r>
          <rPr>
            <b/>
            <sz val="10"/>
            <color indexed="81"/>
            <rFont val="Tahoma"/>
            <family val="2"/>
          </rPr>
          <t>These are only standard suggestions, you can replace with specific ones</t>
        </r>
      </text>
    </comment>
    <comment ref="K89" authorId="0" shapeId="0" xr:uid="{EC7EF092-B0CB-4BEE-BBE3-3E9A2C5DC7C6}">
      <text>
        <r>
          <rPr>
            <b/>
            <sz val="10"/>
            <color indexed="81"/>
            <rFont val="Tahoma"/>
            <family val="2"/>
          </rPr>
          <t>Mark the cell with "X" if this is a potential cause to be investigated below</t>
        </r>
      </text>
    </comment>
    <comment ref="L89" authorId="0" shapeId="0" xr:uid="{37396C1E-683E-4188-8B19-DAA3AC12AA28}">
      <text>
        <r>
          <rPr>
            <b/>
            <sz val="10"/>
            <color indexed="81"/>
            <rFont val="Tahoma"/>
            <family val="2"/>
          </rPr>
          <t>These are only standard suggestions, you can replace with specific ones</t>
        </r>
      </text>
    </comment>
    <comment ref="S89" authorId="0" shapeId="0" xr:uid="{A644E43A-B113-492C-9013-E9DCB90C16E0}">
      <text>
        <r>
          <rPr>
            <b/>
            <sz val="10"/>
            <color indexed="81"/>
            <rFont val="Tahoma"/>
            <family val="2"/>
          </rPr>
          <t>Mark the cell with "X" if this is a potential cause to be investigated below</t>
        </r>
      </text>
    </comment>
    <comment ref="T89" authorId="0" shapeId="0" xr:uid="{1DC55237-8627-4383-AA5E-95791A93786F}">
      <text>
        <r>
          <rPr>
            <b/>
            <sz val="10"/>
            <color indexed="81"/>
            <rFont val="Tahoma"/>
            <family val="2"/>
          </rPr>
          <t>These are only standard suggestions, you can replace with specific ones</t>
        </r>
      </text>
    </comment>
    <comment ref="C90" authorId="0" shapeId="0" xr:uid="{EE7C3C9D-F4B6-40DA-A8BE-3029DBFAB623}">
      <text>
        <r>
          <rPr>
            <b/>
            <sz val="10"/>
            <color indexed="81"/>
            <rFont val="Tahoma"/>
            <family val="2"/>
          </rPr>
          <t>Mark the cell with "X" if this is a potential cause to be investigated below</t>
        </r>
      </text>
    </comment>
    <comment ref="D90" authorId="0" shapeId="0" xr:uid="{F23C3596-2FE6-4D2F-B800-3542A6EDCD2D}">
      <text>
        <r>
          <rPr>
            <b/>
            <sz val="10"/>
            <color indexed="81"/>
            <rFont val="Tahoma"/>
            <family val="2"/>
          </rPr>
          <t>These are only standard suggestions, you can replace with specific ones</t>
        </r>
      </text>
    </comment>
    <comment ref="K90" authorId="0" shapeId="0" xr:uid="{38B15E93-DAB9-4849-8830-2C6491ED17D6}">
      <text>
        <r>
          <rPr>
            <b/>
            <sz val="10"/>
            <color indexed="81"/>
            <rFont val="Tahoma"/>
            <family val="2"/>
          </rPr>
          <t>Mark the cell with "X" if this is a potential cause to be investigated below</t>
        </r>
      </text>
    </comment>
    <comment ref="L90" authorId="0" shapeId="0" xr:uid="{3EC10269-8EBE-4DD3-AE5B-0DCD936099EF}">
      <text>
        <r>
          <rPr>
            <b/>
            <sz val="10"/>
            <color indexed="81"/>
            <rFont val="Tahoma"/>
            <family val="2"/>
          </rPr>
          <t>These are only standard suggestions, you can replace with specific ones</t>
        </r>
      </text>
    </comment>
    <comment ref="S90" authorId="0" shapeId="0" xr:uid="{97D44474-F8FB-45FE-8B22-28064AB2A425}">
      <text>
        <r>
          <rPr>
            <b/>
            <sz val="10"/>
            <color indexed="81"/>
            <rFont val="Tahoma"/>
            <family val="2"/>
          </rPr>
          <t>Mark the cell with "X" if this is a potential cause to be investigated below</t>
        </r>
      </text>
    </comment>
    <comment ref="T90" authorId="0" shapeId="0" xr:uid="{BCE8B4AE-1A1C-419B-BC41-80C6DCCF46D3}">
      <text>
        <r>
          <rPr>
            <b/>
            <sz val="10"/>
            <color indexed="81"/>
            <rFont val="Tahoma"/>
            <family val="2"/>
          </rPr>
          <t>These are only standard suggestions, you can replace with specific ones</t>
        </r>
      </text>
    </comment>
    <comment ref="C91" authorId="0" shapeId="0" xr:uid="{5639BE3E-C9A1-4CB4-9B8C-9D589D956ADB}">
      <text>
        <r>
          <rPr>
            <b/>
            <sz val="10"/>
            <color indexed="81"/>
            <rFont val="Tahoma"/>
            <family val="2"/>
          </rPr>
          <t>Mark the cell with "X" if this is a potential cause to be investigated below</t>
        </r>
      </text>
    </comment>
    <comment ref="D91" authorId="0" shapeId="0" xr:uid="{E3D3B841-D5BA-4ED5-8A00-CB049BE3DC03}">
      <text>
        <r>
          <rPr>
            <b/>
            <sz val="10"/>
            <color indexed="81"/>
            <rFont val="Tahoma"/>
            <family val="2"/>
          </rPr>
          <t>These are only standard suggestions, you can replace with specific ones</t>
        </r>
      </text>
    </comment>
    <comment ref="K91" authorId="0" shapeId="0" xr:uid="{BA8F63DA-B937-4E6D-AB39-6B3BB81A421F}">
      <text>
        <r>
          <rPr>
            <b/>
            <sz val="10"/>
            <color indexed="81"/>
            <rFont val="Tahoma"/>
            <family val="2"/>
          </rPr>
          <t>Mark the cell with "X" if this is a potential cause to be investigated below</t>
        </r>
      </text>
    </comment>
    <comment ref="L91" authorId="0" shapeId="0" xr:uid="{06F31B0F-3733-4908-891D-BC46164358A2}">
      <text>
        <r>
          <rPr>
            <b/>
            <sz val="10"/>
            <color indexed="81"/>
            <rFont val="Tahoma"/>
            <family val="2"/>
          </rPr>
          <t>These are only standard suggestions, you can replace with specific ones</t>
        </r>
      </text>
    </comment>
    <comment ref="S91" authorId="0" shapeId="0" xr:uid="{0691312D-B520-439F-ABB3-A0432ACF7109}">
      <text>
        <r>
          <rPr>
            <b/>
            <sz val="10"/>
            <color indexed="81"/>
            <rFont val="Tahoma"/>
            <family val="2"/>
          </rPr>
          <t>Mark the cell with "X" if this is a potential cause to be investigated below</t>
        </r>
      </text>
    </comment>
    <comment ref="T91" authorId="0" shapeId="0" xr:uid="{0EAE1CEC-4B2C-4F0B-8F70-7CDB22A446B7}">
      <text>
        <r>
          <rPr>
            <b/>
            <sz val="10"/>
            <color indexed="81"/>
            <rFont val="Tahoma"/>
            <family val="2"/>
          </rPr>
          <t>These are only standard suggestions, you can replace with specific ones</t>
        </r>
      </text>
    </comment>
    <comment ref="C92" authorId="0" shapeId="0" xr:uid="{C979C6A3-948F-43F7-A1B5-C8D72ECDD59C}">
      <text>
        <r>
          <rPr>
            <b/>
            <sz val="10"/>
            <color indexed="81"/>
            <rFont val="Tahoma"/>
            <family val="2"/>
          </rPr>
          <t>Mark the cell with "X" if this is a potential cause to be investigated below</t>
        </r>
      </text>
    </comment>
    <comment ref="D92" authorId="0" shapeId="0" xr:uid="{184E7DE1-2FE1-4BF3-8A3A-531E35ECFE2A}">
      <text>
        <r>
          <rPr>
            <b/>
            <sz val="10"/>
            <color indexed="81"/>
            <rFont val="Tahoma"/>
            <family val="2"/>
          </rPr>
          <t>These are only standard suggestions, you can replace with specific ones</t>
        </r>
      </text>
    </comment>
    <comment ref="K92" authorId="0" shapeId="0" xr:uid="{CBD56FB7-3183-43F7-9036-055DE4867C64}">
      <text>
        <r>
          <rPr>
            <b/>
            <sz val="10"/>
            <color indexed="81"/>
            <rFont val="Tahoma"/>
            <family val="2"/>
          </rPr>
          <t>Mark the cell with "X" if this is a potential cause to be investigated below</t>
        </r>
      </text>
    </comment>
    <comment ref="L92" authorId="0" shapeId="0" xr:uid="{9849FEFC-1D0C-47AC-8AC1-63283306B891}">
      <text>
        <r>
          <rPr>
            <b/>
            <sz val="10"/>
            <color indexed="81"/>
            <rFont val="Tahoma"/>
            <family val="2"/>
          </rPr>
          <t>These are only standard suggestions, you can replace with specific ones</t>
        </r>
      </text>
    </comment>
    <comment ref="S92" authorId="0" shapeId="0" xr:uid="{88FD2D75-C25E-4BF8-A4DD-3427D74C3CD0}">
      <text>
        <r>
          <rPr>
            <b/>
            <sz val="10"/>
            <color indexed="81"/>
            <rFont val="Tahoma"/>
            <family val="2"/>
          </rPr>
          <t>Mark the cell with "X" if this is a potential cause to be investigated below</t>
        </r>
      </text>
    </comment>
    <comment ref="T92" authorId="0" shapeId="0" xr:uid="{E7C55BB1-A9AA-450A-93B5-CCB7F86ACCBA}">
      <text>
        <r>
          <rPr>
            <b/>
            <sz val="10"/>
            <color indexed="81"/>
            <rFont val="Tahoma"/>
            <family val="2"/>
          </rPr>
          <t>These are only standard suggestions, you can replace with specific ones</t>
        </r>
      </text>
    </comment>
    <comment ref="C93" authorId="0" shapeId="0" xr:uid="{A3760F8E-D88E-4F77-9E94-F3EAE4E6851E}">
      <text>
        <r>
          <rPr>
            <b/>
            <sz val="10"/>
            <color indexed="81"/>
            <rFont val="Tahoma"/>
            <family val="2"/>
          </rPr>
          <t>Mark the cell with "X" if this is a potential cause to be investigated below</t>
        </r>
      </text>
    </comment>
    <comment ref="D93" authorId="0" shapeId="0" xr:uid="{D1E305F0-C186-4526-9390-202EA867663C}">
      <text>
        <r>
          <rPr>
            <b/>
            <sz val="10"/>
            <color indexed="81"/>
            <rFont val="Tahoma"/>
            <family val="2"/>
          </rPr>
          <t>These are only standard suggestions, you can replace with specific ones</t>
        </r>
      </text>
    </comment>
    <comment ref="K93" authorId="0" shapeId="0" xr:uid="{D77EDF5E-6964-4BB4-B7EA-E453C3AB41F6}">
      <text>
        <r>
          <rPr>
            <b/>
            <sz val="10"/>
            <color indexed="81"/>
            <rFont val="Tahoma"/>
            <family val="2"/>
          </rPr>
          <t>Mark the cell with "X" if this is a potential cause to be investigated below</t>
        </r>
      </text>
    </comment>
    <comment ref="S93" authorId="0" shapeId="0" xr:uid="{341D0625-E811-460B-BB28-74AB6F528639}">
      <text>
        <r>
          <rPr>
            <b/>
            <sz val="10"/>
            <color indexed="81"/>
            <rFont val="Tahoma"/>
            <family val="2"/>
          </rPr>
          <t>Mark the cell with "X" if this is a potential cause to be investigated below</t>
        </r>
      </text>
    </comment>
    <comment ref="C94" authorId="0" shapeId="0" xr:uid="{8A71C872-C3C8-409C-83DC-1CB16DEF5284}">
      <text>
        <r>
          <rPr>
            <b/>
            <sz val="10"/>
            <color indexed="81"/>
            <rFont val="Tahoma"/>
            <family val="2"/>
          </rPr>
          <t>Mark the cell with "X" if this is a potential cause to be investigated below</t>
        </r>
      </text>
    </comment>
    <comment ref="D94" authorId="0" shapeId="0" xr:uid="{E5203025-79B3-4488-992D-1E698DE9CAAB}">
      <text>
        <r>
          <rPr>
            <b/>
            <sz val="10"/>
            <color indexed="81"/>
            <rFont val="Tahoma"/>
            <family val="2"/>
          </rPr>
          <t>These are only standard suggestions, you can replace with specific ones</t>
        </r>
      </text>
    </comment>
    <comment ref="K94" authorId="0" shapeId="0" xr:uid="{DAE6C835-67C3-4DB3-BCF8-5F18E8A3DA30}">
      <text>
        <r>
          <rPr>
            <b/>
            <sz val="10"/>
            <color indexed="81"/>
            <rFont val="Tahoma"/>
            <family val="2"/>
          </rPr>
          <t>Mark the cell with "X" if this is a potential cause to be investigated below</t>
        </r>
      </text>
    </comment>
    <comment ref="S94" authorId="0" shapeId="0" xr:uid="{89670027-D8A4-4C27-B826-898C5E0A425A}">
      <text>
        <r>
          <rPr>
            <b/>
            <sz val="10"/>
            <color indexed="81"/>
            <rFont val="Tahoma"/>
            <family val="2"/>
          </rPr>
          <t>Mark the cell with "X" if this is a potential cause to be investigated below</t>
        </r>
      </text>
    </comment>
    <comment ref="C95" authorId="0" shapeId="0" xr:uid="{8922DA24-60D8-4669-BDEA-08700453A764}">
      <text>
        <r>
          <rPr>
            <b/>
            <sz val="10"/>
            <color indexed="81"/>
            <rFont val="Tahoma"/>
            <family val="2"/>
          </rPr>
          <t>Mark the cell with "X" if this is a potential cause to be investigated below</t>
        </r>
      </text>
    </comment>
    <comment ref="K95" authorId="0" shapeId="0" xr:uid="{9F049DE0-16DA-4C65-826A-24ADEA9C6D33}">
      <text>
        <r>
          <rPr>
            <b/>
            <sz val="10"/>
            <color indexed="81"/>
            <rFont val="Tahoma"/>
            <family val="2"/>
          </rPr>
          <t>Mark the cell with "X" if this is a potential cause to be investigated below</t>
        </r>
      </text>
    </comment>
    <comment ref="S95" authorId="0" shapeId="0" xr:uid="{6EF1EAA9-D1BD-441E-A0FF-6CFD829507BD}">
      <text>
        <r>
          <rPr>
            <b/>
            <sz val="10"/>
            <color indexed="81"/>
            <rFont val="Tahoma"/>
            <family val="2"/>
          </rPr>
          <t>Mark the cell with "X" if this is a potential cause to be investigated below</t>
        </r>
      </text>
    </comment>
    <comment ref="B101" authorId="0" shapeId="0" xr:uid="{9724FC95-3290-4281-A88F-A83B88AA6AA9}">
      <text>
        <r>
          <rPr>
            <b/>
            <sz val="9"/>
            <color indexed="81"/>
            <rFont val="Tahoma"/>
            <family val="2"/>
          </rPr>
          <t>Type in the cause to be investigated</t>
        </r>
        <r>
          <rPr>
            <b/>
            <sz val="9"/>
            <color indexed="81"/>
            <rFont val="ＭＳ Ｐゴシック"/>
            <family val="3"/>
            <charset val="128"/>
          </rPr>
          <t>　　</t>
        </r>
        <r>
          <rPr>
            <b/>
            <sz val="9"/>
            <color indexed="39"/>
            <rFont val="ＭＳ Ｐゴシック"/>
            <family val="3"/>
            <charset val="128"/>
          </rPr>
          <t>　　　　　　　　調査すべき原因を入力</t>
        </r>
      </text>
    </comment>
    <comment ref="D101" authorId="0" shapeId="0" xr:uid="{2EF87C0D-2507-41C3-9C75-F572BBEE5699}">
      <text>
        <r>
          <rPr>
            <b/>
            <sz val="9"/>
            <color indexed="81"/>
            <rFont val="Tahoma"/>
            <family val="2"/>
          </rPr>
          <t xml:space="preserve">Actions details - be specific/ explicit </t>
        </r>
        <r>
          <rPr>
            <b/>
            <sz val="9"/>
            <color indexed="39"/>
            <rFont val="游ゴシック Light"/>
            <family val="3"/>
            <charset val="128"/>
          </rPr>
          <t>　　行動の詳細―具体的に／明確に</t>
        </r>
      </text>
    </comment>
    <comment ref="G101" authorId="0" shapeId="0" xr:uid="{DC418DCF-F5DB-4131-9443-989520886FF5}">
      <text>
        <r>
          <rPr>
            <b/>
            <sz val="9"/>
            <color indexed="81"/>
            <rFont val="Tahoma"/>
            <family val="2"/>
          </rPr>
          <t>Responsible name</t>
        </r>
        <r>
          <rPr>
            <b/>
            <sz val="9"/>
            <color indexed="81"/>
            <rFont val="ＭＳ Ｐゴシック"/>
            <family val="3"/>
            <charset val="128"/>
          </rPr>
          <t>　　　　　　　　　　　　　　　　　</t>
        </r>
        <r>
          <rPr>
            <b/>
            <sz val="9"/>
            <color indexed="39"/>
            <rFont val="ＭＳ Ｐゴシック"/>
            <family val="3"/>
            <charset val="128"/>
          </rPr>
          <t>責任者名</t>
        </r>
      </text>
    </comment>
    <comment ref="H101" authorId="0" shapeId="0" xr:uid="{88CE096A-004C-49F7-BE6D-AFDB337D7322}">
      <text>
        <r>
          <rPr>
            <b/>
            <sz val="9"/>
            <color indexed="81"/>
            <rFont val="Tahoma"/>
            <family val="2"/>
          </rPr>
          <t>Execution date - plan</t>
        </r>
        <r>
          <rPr>
            <b/>
            <sz val="9"/>
            <color indexed="39"/>
            <rFont val="游ゴシック Light"/>
            <family val="3"/>
            <charset val="128"/>
          </rPr>
          <t>　　　　　　　実行日 - 計画</t>
        </r>
      </text>
    </comment>
    <comment ref="I101" authorId="0" shapeId="0" xr:uid="{8AF7319E-2160-4D29-8BDC-29978B4C5613}">
      <text>
        <r>
          <rPr>
            <b/>
            <sz val="9"/>
            <color indexed="81"/>
            <rFont val="Tahoma"/>
            <family val="2"/>
          </rPr>
          <t xml:space="preserve">Specific results (eg measurements), conclusions, etc </t>
        </r>
        <r>
          <rPr>
            <b/>
            <sz val="9"/>
            <color indexed="39"/>
            <rFont val="游ゴシック Light"/>
            <family val="3"/>
            <charset val="128"/>
          </rPr>
          <t xml:space="preserve"> 
具体的な結果（例：測定値）、結論など
 </t>
        </r>
        <r>
          <rPr>
            <b/>
            <sz val="9"/>
            <color indexed="81"/>
            <rFont val="Tahoma"/>
            <family val="2"/>
          </rPr>
          <t xml:space="preserve">
</t>
        </r>
      </text>
    </comment>
    <comment ref="K101" authorId="0" shapeId="0" xr:uid="{12D5F490-52ED-49BD-A867-80E0AFCDB210}">
      <text>
        <r>
          <rPr>
            <b/>
            <sz val="9"/>
            <color indexed="81"/>
            <rFont val="Tahoma"/>
            <family val="2"/>
          </rPr>
          <t>5 Why investigation for the validated cause</t>
        </r>
      </text>
    </comment>
    <comment ref="N101" authorId="0" shapeId="0" xr:uid="{626BDF13-BCC7-4668-A7B3-6C0365D8A0B1}">
      <text>
        <r>
          <rPr>
            <b/>
            <sz val="9"/>
            <color indexed="81"/>
            <rFont val="Tahoma"/>
            <family val="2"/>
          </rPr>
          <t>5 Why investigation for the validated cause</t>
        </r>
      </text>
    </comment>
    <comment ref="Q101" authorId="0" shapeId="0" xr:uid="{218D35F6-3F2D-4E57-A717-A571F7051C33}">
      <text>
        <r>
          <rPr>
            <b/>
            <sz val="9"/>
            <color indexed="81"/>
            <rFont val="Tahoma"/>
            <family val="2"/>
          </rPr>
          <t>5 Why investigation for the validated cause</t>
        </r>
      </text>
    </comment>
    <comment ref="T101" authorId="0" shapeId="0" xr:uid="{1018044C-EB79-44C0-831A-DA4643327D10}">
      <text>
        <r>
          <rPr>
            <b/>
            <sz val="9"/>
            <color indexed="81"/>
            <rFont val="Tahoma"/>
            <family val="2"/>
          </rPr>
          <t>5 Why investigation for the validated cause</t>
        </r>
      </text>
    </comment>
    <comment ref="W101" authorId="0" shapeId="0" xr:uid="{B717D4C8-B977-4E5C-93CC-70882FFE2A56}">
      <text>
        <r>
          <rPr>
            <b/>
            <sz val="9"/>
            <color indexed="81"/>
            <rFont val="Tahoma"/>
            <family val="2"/>
          </rPr>
          <t>5 Why investigation for the validated cause</t>
        </r>
      </text>
    </comment>
    <comment ref="AA101" authorId="0" shapeId="0" xr:uid="{454D9AAE-9938-46E6-AFED-F4AF909C58E3}">
      <text>
        <r>
          <rPr>
            <b/>
            <sz val="9"/>
            <color indexed="81"/>
            <rFont val="Tahoma"/>
            <family val="2"/>
          </rPr>
          <t>Describe the root cause (will appear on 8D form)</t>
        </r>
      </text>
    </comment>
    <comment ref="B102" authorId="0" shapeId="0" xr:uid="{AA225094-3BAA-4F49-A9C8-1E46F4B50968}">
      <text>
        <r>
          <rPr>
            <b/>
            <sz val="9"/>
            <color indexed="81"/>
            <rFont val="Tahoma"/>
            <family val="2"/>
          </rPr>
          <t>Type in the cause to be investigated</t>
        </r>
      </text>
    </comment>
    <comment ref="D102" authorId="0" shapeId="0" xr:uid="{2315AF03-F03F-421A-9F68-AF99E2F34CC2}">
      <text>
        <r>
          <rPr>
            <b/>
            <sz val="9"/>
            <color indexed="81"/>
            <rFont val="Tahoma"/>
            <family val="2"/>
          </rPr>
          <t xml:space="preserve">Actions details - be specific/ explicit </t>
        </r>
      </text>
    </comment>
    <comment ref="G102" authorId="0" shapeId="0" xr:uid="{D3005E96-45DC-4AC1-917F-A004CB878F7D}">
      <text>
        <r>
          <rPr>
            <b/>
            <sz val="9"/>
            <color indexed="81"/>
            <rFont val="Tahoma"/>
            <family val="2"/>
          </rPr>
          <t>Responsible name</t>
        </r>
      </text>
    </comment>
    <comment ref="H102" authorId="0" shapeId="0" xr:uid="{A9059123-3E7E-49EE-973B-0C8E014131DC}">
      <text>
        <r>
          <rPr>
            <b/>
            <sz val="9"/>
            <color indexed="81"/>
            <rFont val="Tahoma"/>
            <family val="2"/>
          </rPr>
          <t>Execution date - plan</t>
        </r>
      </text>
    </comment>
    <comment ref="I102" authorId="0" shapeId="0" xr:uid="{2793C1A5-B05D-4A00-97DE-785BCBD21C52}">
      <text>
        <r>
          <rPr>
            <b/>
            <sz val="9"/>
            <color indexed="81"/>
            <rFont val="Tahoma"/>
            <family val="2"/>
          </rPr>
          <t xml:space="preserve">Specific results (eg measurements), conclusions, etc 
</t>
        </r>
      </text>
    </comment>
    <comment ref="K102" authorId="0" shapeId="0" xr:uid="{D8181CB2-3716-4606-9A1F-ED0E155AB50B}">
      <text>
        <r>
          <rPr>
            <b/>
            <sz val="9"/>
            <color indexed="81"/>
            <rFont val="Tahoma"/>
            <family val="2"/>
          </rPr>
          <t>5 Why investigation for the validated cause</t>
        </r>
      </text>
    </comment>
    <comment ref="N102" authorId="0" shapeId="0" xr:uid="{CC28C145-7FDD-440D-AE00-2FF790111892}">
      <text>
        <r>
          <rPr>
            <b/>
            <sz val="9"/>
            <color indexed="81"/>
            <rFont val="Tahoma"/>
            <family val="2"/>
          </rPr>
          <t>5 Why investigation for the validated cause</t>
        </r>
      </text>
    </comment>
    <comment ref="Q102" authorId="0" shapeId="0" xr:uid="{0D490C5B-BFC8-4D46-81D6-2C5CE52DE952}">
      <text>
        <r>
          <rPr>
            <b/>
            <sz val="9"/>
            <color indexed="81"/>
            <rFont val="Tahoma"/>
            <family val="2"/>
          </rPr>
          <t>5 Why investigation for the validated cause</t>
        </r>
      </text>
    </comment>
    <comment ref="T102" authorId="0" shapeId="0" xr:uid="{BEACED7F-0FEA-496C-A3B7-16529660FB66}">
      <text>
        <r>
          <rPr>
            <b/>
            <sz val="9"/>
            <color indexed="81"/>
            <rFont val="Tahoma"/>
            <family val="2"/>
          </rPr>
          <t>5 Why investigation for the validated cause</t>
        </r>
      </text>
    </comment>
    <comment ref="W102" authorId="0" shapeId="0" xr:uid="{F3342D6E-A26D-4C02-8149-8FB786AE8EE7}">
      <text>
        <r>
          <rPr>
            <b/>
            <sz val="9"/>
            <color indexed="81"/>
            <rFont val="Tahoma"/>
            <family val="2"/>
          </rPr>
          <t>5 Why investigation for the validated cause</t>
        </r>
      </text>
    </comment>
    <comment ref="AA102" authorId="0" shapeId="0" xr:uid="{1CAB59E9-2C5F-4E20-8ECB-3F5D16D8B42B}">
      <text>
        <r>
          <rPr>
            <b/>
            <sz val="9"/>
            <color indexed="81"/>
            <rFont val="Tahoma"/>
            <family val="2"/>
          </rPr>
          <t>Describe the root cause (will appear on 8D form)</t>
        </r>
      </text>
    </comment>
    <comment ref="B103" authorId="0" shapeId="0" xr:uid="{79B3982F-45B1-4C92-8771-FF7940FE234B}">
      <text>
        <r>
          <rPr>
            <b/>
            <sz val="9"/>
            <color indexed="81"/>
            <rFont val="Tahoma"/>
            <family val="2"/>
          </rPr>
          <t>Type in the cause to be investigated</t>
        </r>
      </text>
    </comment>
    <comment ref="D103" authorId="0" shapeId="0" xr:uid="{3A4CA86C-891C-4E87-B0AA-0C68018B9BCF}">
      <text>
        <r>
          <rPr>
            <b/>
            <sz val="9"/>
            <color indexed="81"/>
            <rFont val="Tahoma"/>
            <family val="2"/>
          </rPr>
          <t xml:space="preserve">Actions details - be specific/ explicit </t>
        </r>
      </text>
    </comment>
    <comment ref="G103" authorId="0" shapeId="0" xr:uid="{40648E90-F1CA-4A6F-8A92-33750F0EAAFB}">
      <text>
        <r>
          <rPr>
            <b/>
            <sz val="9"/>
            <color indexed="81"/>
            <rFont val="Tahoma"/>
            <family val="2"/>
          </rPr>
          <t>Responsible name</t>
        </r>
      </text>
    </comment>
    <comment ref="H103" authorId="0" shapeId="0" xr:uid="{C9D50A45-9A94-4B1B-8214-483337C62085}">
      <text>
        <r>
          <rPr>
            <b/>
            <sz val="9"/>
            <color indexed="81"/>
            <rFont val="Tahoma"/>
            <family val="2"/>
          </rPr>
          <t>Execution date - plan</t>
        </r>
      </text>
    </comment>
    <comment ref="I103" authorId="0" shapeId="0" xr:uid="{15FD760E-22EF-4FAF-8E41-994BAE2903EC}">
      <text>
        <r>
          <rPr>
            <b/>
            <sz val="9"/>
            <color indexed="81"/>
            <rFont val="Tahoma"/>
            <family val="2"/>
          </rPr>
          <t xml:space="preserve">Specific results (eg measurements), conclusions, etc 
</t>
        </r>
      </text>
    </comment>
    <comment ref="K103" authorId="0" shapeId="0" xr:uid="{973265D8-C65B-4B64-9A44-D045BB9758B1}">
      <text>
        <r>
          <rPr>
            <b/>
            <sz val="9"/>
            <color indexed="81"/>
            <rFont val="Tahoma"/>
            <family val="2"/>
          </rPr>
          <t>5 Why investigation for the validated cause</t>
        </r>
      </text>
    </comment>
    <comment ref="N103" authorId="0" shapeId="0" xr:uid="{379444DA-7DDE-439D-AD70-A0B10E7B300F}">
      <text>
        <r>
          <rPr>
            <b/>
            <sz val="9"/>
            <color indexed="81"/>
            <rFont val="Tahoma"/>
            <family val="2"/>
          </rPr>
          <t>5 Why investigation for the validated cause</t>
        </r>
      </text>
    </comment>
    <comment ref="Q103" authorId="0" shapeId="0" xr:uid="{598216A0-443F-4D06-822C-C1CF523D8E91}">
      <text>
        <r>
          <rPr>
            <b/>
            <sz val="9"/>
            <color indexed="81"/>
            <rFont val="Tahoma"/>
            <family val="2"/>
          </rPr>
          <t>5 Why investigation for the validated cause</t>
        </r>
      </text>
    </comment>
    <comment ref="T103" authorId="0" shapeId="0" xr:uid="{B901A889-5A81-404D-BD33-5A4F00C0244F}">
      <text>
        <r>
          <rPr>
            <b/>
            <sz val="9"/>
            <color indexed="81"/>
            <rFont val="Tahoma"/>
            <family val="2"/>
          </rPr>
          <t>5 Why investigation for the validated cause</t>
        </r>
      </text>
    </comment>
    <comment ref="W103" authorId="0" shapeId="0" xr:uid="{9AAFB127-66D2-4AB0-B0E0-6F70F9D0F8EE}">
      <text>
        <r>
          <rPr>
            <b/>
            <sz val="9"/>
            <color indexed="81"/>
            <rFont val="Tahoma"/>
            <family val="2"/>
          </rPr>
          <t>5 Why investigation for the validated cause</t>
        </r>
      </text>
    </comment>
    <comment ref="AA103" authorId="0" shapeId="0" xr:uid="{592D9E5E-2F9E-4AE8-BD0B-450C7BFF8366}">
      <text>
        <r>
          <rPr>
            <b/>
            <sz val="9"/>
            <color indexed="81"/>
            <rFont val="Tahoma"/>
            <family val="2"/>
          </rPr>
          <t>Describe the root cause (will appear on 8D form)</t>
        </r>
      </text>
    </comment>
    <comment ref="B104" authorId="0" shapeId="0" xr:uid="{30942A68-CBCE-477D-915D-D89B526C0B7D}">
      <text>
        <r>
          <rPr>
            <b/>
            <sz val="9"/>
            <color indexed="81"/>
            <rFont val="Tahoma"/>
            <family val="2"/>
          </rPr>
          <t>Type in the cause to be investigated</t>
        </r>
      </text>
    </comment>
    <comment ref="D104" authorId="0" shapeId="0" xr:uid="{850B5AC7-5BE2-4315-9E14-8F8BBB7D1E97}">
      <text>
        <r>
          <rPr>
            <b/>
            <sz val="9"/>
            <color indexed="81"/>
            <rFont val="Tahoma"/>
            <family val="2"/>
          </rPr>
          <t xml:space="preserve">Actions details - be specific/ explicit </t>
        </r>
      </text>
    </comment>
    <comment ref="G104" authorId="0" shapeId="0" xr:uid="{4601409C-CA80-4F92-8544-FFA38B0B73C6}">
      <text>
        <r>
          <rPr>
            <b/>
            <sz val="9"/>
            <color indexed="81"/>
            <rFont val="Tahoma"/>
            <family val="2"/>
          </rPr>
          <t>Responsible name</t>
        </r>
      </text>
    </comment>
    <comment ref="H104" authorId="0" shapeId="0" xr:uid="{905372FB-DCE0-494C-8B84-AFC447A4513D}">
      <text>
        <r>
          <rPr>
            <b/>
            <sz val="9"/>
            <color indexed="81"/>
            <rFont val="Tahoma"/>
            <family val="2"/>
          </rPr>
          <t>Execution date - plan</t>
        </r>
      </text>
    </comment>
    <comment ref="I104" authorId="0" shapeId="0" xr:uid="{8989F1B9-9E3E-4BB8-869A-9806AED11AE9}">
      <text>
        <r>
          <rPr>
            <b/>
            <sz val="9"/>
            <color indexed="81"/>
            <rFont val="Tahoma"/>
            <family val="2"/>
          </rPr>
          <t xml:space="preserve">Specific results (eg measurements), conclusions, etc 
</t>
        </r>
      </text>
    </comment>
    <comment ref="K104" authorId="0" shapeId="0" xr:uid="{F1EF4583-64A8-4CBD-8EFB-097CE77BD87E}">
      <text>
        <r>
          <rPr>
            <b/>
            <sz val="9"/>
            <color indexed="81"/>
            <rFont val="Tahoma"/>
            <family val="2"/>
          </rPr>
          <t>5 Why investigation for the validated cause</t>
        </r>
      </text>
    </comment>
    <comment ref="N104" authorId="0" shapeId="0" xr:uid="{32FF9EA9-D93A-42C5-87C6-5B88610AEB6A}">
      <text>
        <r>
          <rPr>
            <b/>
            <sz val="9"/>
            <color indexed="81"/>
            <rFont val="Tahoma"/>
            <family val="2"/>
          </rPr>
          <t>5 Why investigation for the validated cause</t>
        </r>
      </text>
    </comment>
    <comment ref="Q104" authorId="0" shapeId="0" xr:uid="{0CA6A31E-66B1-451D-933F-7809168ED8B0}">
      <text>
        <r>
          <rPr>
            <b/>
            <sz val="9"/>
            <color indexed="81"/>
            <rFont val="Tahoma"/>
            <family val="2"/>
          </rPr>
          <t>5 Why investigation for the validated cause</t>
        </r>
      </text>
    </comment>
    <comment ref="T104" authorId="0" shapeId="0" xr:uid="{176223D1-ABFA-4E34-B622-1DED810F595E}">
      <text>
        <r>
          <rPr>
            <b/>
            <sz val="9"/>
            <color indexed="81"/>
            <rFont val="Tahoma"/>
            <family val="2"/>
          </rPr>
          <t>5 Why investigation for the validated cause</t>
        </r>
      </text>
    </comment>
    <comment ref="W104" authorId="0" shapeId="0" xr:uid="{6F20A8FC-E732-41C7-91EF-BFADE98CDDE2}">
      <text>
        <r>
          <rPr>
            <b/>
            <sz val="9"/>
            <color indexed="81"/>
            <rFont val="Tahoma"/>
            <family val="2"/>
          </rPr>
          <t>5 Why investigation for the validated cause</t>
        </r>
      </text>
    </comment>
    <comment ref="AA104" authorId="0" shapeId="0" xr:uid="{3CFC2E68-AE39-4E17-BCBB-1A2D8E89960F}">
      <text>
        <r>
          <rPr>
            <b/>
            <sz val="9"/>
            <color indexed="81"/>
            <rFont val="Tahoma"/>
            <family val="2"/>
          </rPr>
          <t>Describe the root cause (will appear on 8D form)</t>
        </r>
      </text>
    </comment>
    <comment ref="B105" authorId="0" shapeId="0" xr:uid="{0CE6B034-A0D1-4AB7-9B8C-EB1C98C02C11}">
      <text>
        <r>
          <rPr>
            <b/>
            <sz val="9"/>
            <color indexed="81"/>
            <rFont val="Tahoma"/>
            <family val="2"/>
          </rPr>
          <t>Type in the cause to be investigated</t>
        </r>
      </text>
    </comment>
    <comment ref="D105" authorId="0" shapeId="0" xr:uid="{A5CFA4F3-6753-4695-8A36-09C2E96C0BA0}">
      <text>
        <r>
          <rPr>
            <b/>
            <sz val="9"/>
            <color indexed="81"/>
            <rFont val="Tahoma"/>
            <family val="2"/>
          </rPr>
          <t xml:space="preserve">Actions details - be specific/ explicit </t>
        </r>
      </text>
    </comment>
    <comment ref="G105" authorId="0" shapeId="0" xr:uid="{8A29C1F5-ACF2-41AB-ACEA-A82F3E2C72F7}">
      <text>
        <r>
          <rPr>
            <b/>
            <sz val="9"/>
            <color indexed="81"/>
            <rFont val="Tahoma"/>
            <family val="2"/>
          </rPr>
          <t>Responsible name</t>
        </r>
      </text>
    </comment>
    <comment ref="H105" authorId="0" shapeId="0" xr:uid="{30659D4A-867F-48B1-993E-D3D69BB3AC7C}">
      <text>
        <r>
          <rPr>
            <b/>
            <sz val="9"/>
            <color indexed="81"/>
            <rFont val="Tahoma"/>
            <family val="2"/>
          </rPr>
          <t>Execution date - plan</t>
        </r>
      </text>
    </comment>
    <comment ref="I105" authorId="0" shapeId="0" xr:uid="{1D1596B0-3C30-4E76-8D74-3919BCD94E6C}">
      <text>
        <r>
          <rPr>
            <b/>
            <sz val="9"/>
            <color indexed="81"/>
            <rFont val="Tahoma"/>
            <family val="2"/>
          </rPr>
          <t xml:space="preserve">Specific results (eg measurements), conclusions, etc 
</t>
        </r>
      </text>
    </comment>
    <comment ref="K105" authorId="0" shapeId="0" xr:uid="{D8547DC0-484E-4A53-9A52-B2523C66B4B5}">
      <text>
        <r>
          <rPr>
            <b/>
            <sz val="9"/>
            <color indexed="81"/>
            <rFont val="Tahoma"/>
            <family val="2"/>
          </rPr>
          <t>5 Why investigation for the validated cause</t>
        </r>
      </text>
    </comment>
    <comment ref="N105" authorId="0" shapeId="0" xr:uid="{4C40163F-CD6B-4D81-A741-01153DDA7A2F}">
      <text>
        <r>
          <rPr>
            <b/>
            <sz val="9"/>
            <color indexed="81"/>
            <rFont val="Tahoma"/>
            <family val="2"/>
          </rPr>
          <t>5 Why investigation for the validated cause</t>
        </r>
      </text>
    </comment>
    <comment ref="Q105" authorId="0" shapeId="0" xr:uid="{2740AD7A-DB64-4F4E-947E-9F7DCE49F0F8}">
      <text>
        <r>
          <rPr>
            <b/>
            <sz val="9"/>
            <color indexed="81"/>
            <rFont val="Tahoma"/>
            <family val="2"/>
          </rPr>
          <t>5 Why investigation for the validated cause</t>
        </r>
      </text>
    </comment>
    <comment ref="T105" authorId="0" shapeId="0" xr:uid="{97E820D5-A509-4D0F-A6AD-5D7C8713F3A7}">
      <text>
        <r>
          <rPr>
            <b/>
            <sz val="9"/>
            <color indexed="81"/>
            <rFont val="Tahoma"/>
            <family val="2"/>
          </rPr>
          <t>5 Why investigation for the validated cause</t>
        </r>
      </text>
    </comment>
    <comment ref="W105" authorId="0" shapeId="0" xr:uid="{80CDD3BF-7331-43BF-89E2-81CF6A419129}">
      <text>
        <r>
          <rPr>
            <b/>
            <sz val="9"/>
            <color indexed="81"/>
            <rFont val="Tahoma"/>
            <family val="2"/>
          </rPr>
          <t>5 Why investigation for the validated cause</t>
        </r>
      </text>
    </comment>
    <comment ref="AA105" authorId="0" shapeId="0" xr:uid="{55722F49-5E91-4666-B16A-1B5902AF4904}">
      <text>
        <r>
          <rPr>
            <b/>
            <sz val="9"/>
            <color indexed="81"/>
            <rFont val="Tahoma"/>
            <family val="2"/>
          </rPr>
          <t>Describe the root cause (will appear on 8D form)</t>
        </r>
      </text>
    </comment>
    <comment ref="B106" authorId="0" shapeId="0" xr:uid="{0DA56F61-F454-453D-BB02-D1DEC3F44E45}">
      <text>
        <r>
          <rPr>
            <b/>
            <sz val="9"/>
            <color indexed="81"/>
            <rFont val="Tahoma"/>
            <family val="2"/>
          </rPr>
          <t>Type in the cause to be investigated</t>
        </r>
      </text>
    </comment>
    <comment ref="D106" authorId="0" shapeId="0" xr:uid="{02716244-B558-4132-94AA-6F130B7C71F8}">
      <text>
        <r>
          <rPr>
            <b/>
            <sz val="9"/>
            <color indexed="81"/>
            <rFont val="Tahoma"/>
            <family val="2"/>
          </rPr>
          <t xml:space="preserve">Actions details - be specific/ explicit </t>
        </r>
      </text>
    </comment>
    <comment ref="G106" authorId="0" shapeId="0" xr:uid="{AE8208AE-FFD9-405C-9338-789F2EC65308}">
      <text>
        <r>
          <rPr>
            <b/>
            <sz val="9"/>
            <color indexed="81"/>
            <rFont val="Tahoma"/>
            <family val="2"/>
          </rPr>
          <t>Responsible name</t>
        </r>
      </text>
    </comment>
    <comment ref="H106" authorId="0" shapeId="0" xr:uid="{9AC4F41A-E2D0-4508-849C-8C6852F34958}">
      <text>
        <r>
          <rPr>
            <b/>
            <sz val="9"/>
            <color indexed="81"/>
            <rFont val="Tahoma"/>
            <family val="2"/>
          </rPr>
          <t>Execution date - plan</t>
        </r>
      </text>
    </comment>
    <comment ref="I106" authorId="0" shapeId="0" xr:uid="{CA04353C-6091-423B-AF8C-B05CA69D018E}">
      <text>
        <r>
          <rPr>
            <b/>
            <sz val="9"/>
            <color indexed="81"/>
            <rFont val="Tahoma"/>
            <family val="2"/>
          </rPr>
          <t xml:space="preserve">Specific results (eg measurements), conclusions, etc 
</t>
        </r>
      </text>
    </comment>
    <comment ref="K106" authorId="0" shapeId="0" xr:uid="{EBEE6251-A9B8-49F8-9B5E-1B660C2436A5}">
      <text>
        <r>
          <rPr>
            <b/>
            <sz val="9"/>
            <color indexed="81"/>
            <rFont val="Tahoma"/>
            <family val="2"/>
          </rPr>
          <t>5 Why investigation for the validated cause</t>
        </r>
      </text>
    </comment>
    <comment ref="N106" authorId="0" shapeId="0" xr:uid="{D92A765E-ADCD-4AC4-B301-DE61BCA2310C}">
      <text>
        <r>
          <rPr>
            <b/>
            <sz val="9"/>
            <color indexed="81"/>
            <rFont val="Tahoma"/>
            <family val="2"/>
          </rPr>
          <t>5 Why investigation for the validated cause</t>
        </r>
      </text>
    </comment>
    <comment ref="Q106" authorId="0" shapeId="0" xr:uid="{B68C89EB-BFA9-49BB-BE20-0D6E738C0705}">
      <text>
        <r>
          <rPr>
            <b/>
            <sz val="9"/>
            <color indexed="81"/>
            <rFont val="Tahoma"/>
            <family val="2"/>
          </rPr>
          <t>5 Why investigation for the validated cause</t>
        </r>
      </text>
    </comment>
    <comment ref="T106" authorId="0" shapeId="0" xr:uid="{05699DC8-25D6-4373-BD7F-19408B09F2C6}">
      <text>
        <r>
          <rPr>
            <b/>
            <sz val="9"/>
            <color indexed="81"/>
            <rFont val="Tahoma"/>
            <family val="2"/>
          </rPr>
          <t>5 Why investigation for the validated cause</t>
        </r>
      </text>
    </comment>
    <comment ref="W106" authorId="0" shapeId="0" xr:uid="{E2F9AE2C-1CBB-44AC-B6A1-D99F5F91F121}">
      <text>
        <r>
          <rPr>
            <b/>
            <sz val="9"/>
            <color indexed="81"/>
            <rFont val="Tahoma"/>
            <family val="2"/>
          </rPr>
          <t>5 Why investigation for the validated cause</t>
        </r>
      </text>
    </comment>
    <comment ref="AA106" authorId="0" shapeId="0" xr:uid="{2A06EB9C-6159-4766-AFB5-B985405CBF45}">
      <text>
        <r>
          <rPr>
            <b/>
            <sz val="9"/>
            <color indexed="81"/>
            <rFont val="Tahoma"/>
            <family val="2"/>
          </rPr>
          <t>Describe the root cause (will appear on 8D form)</t>
        </r>
      </text>
    </comment>
    <comment ref="B107" authorId="0" shapeId="0" xr:uid="{5F27031E-3079-4CAF-BA91-A44B4FB93267}">
      <text>
        <r>
          <rPr>
            <b/>
            <sz val="9"/>
            <color indexed="81"/>
            <rFont val="Tahoma"/>
            <family val="2"/>
          </rPr>
          <t>Type in the cause to be investigated</t>
        </r>
      </text>
    </comment>
    <comment ref="D107" authorId="0" shapeId="0" xr:uid="{4F411B51-9108-4091-A23D-E0E796101E00}">
      <text>
        <r>
          <rPr>
            <b/>
            <sz val="9"/>
            <color indexed="81"/>
            <rFont val="Tahoma"/>
            <family val="2"/>
          </rPr>
          <t xml:space="preserve">Actions details - be specific/ explicit </t>
        </r>
      </text>
    </comment>
    <comment ref="G107" authorId="0" shapeId="0" xr:uid="{93950442-A1C0-4AAF-A08F-5EE8552A633D}">
      <text>
        <r>
          <rPr>
            <b/>
            <sz val="9"/>
            <color indexed="81"/>
            <rFont val="Tahoma"/>
            <family val="2"/>
          </rPr>
          <t>Responsible name</t>
        </r>
      </text>
    </comment>
    <comment ref="H107" authorId="0" shapeId="0" xr:uid="{4BBB0CFB-628D-426B-8980-C78EBEEA469D}">
      <text>
        <r>
          <rPr>
            <b/>
            <sz val="9"/>
            <color indexed="81"/>
            <rFont val="Tahoma"/>
            <family val="2"/>
          </rPr>
          <t>Execution date - plan</t>
        </r>
      </text>
    </comment>
    <comment ref="I107" authorId="0" shapeId="0" xr:uid="{9F0F770B-F054-4918-A0D1-3D5D598248C9}">
      <text>
        <r>
          <rPr>
            <b/>
            <sz val="9"/>
            <color indexed="81"/>
            <rFont val="Tahoma"/>
            <family val="2"/>
          </rPr>
          <t xml:space="preserve">Specific results (eg measurements), conclusions, etc 
</t>
        </r>
      </text>
    </comment>
    <comment ref="K107" authorId="0" shapeId="0" xr:uid="{DD0E5EAF-9B2B-4738-BAE4-A0B173BD9F97}">
      <text>
        <r>
          <rPr>
            <b/>
            <sz val="9"/>
            <color indexed="81"/>
            <rFont val="Tahoma"/>
            <family val="2"/>
          </rPr>
          <t>5 Why investigation for the validated cause</t>
        </r>
      </text>
    </comment>
    <comment ref="N107" authorId="0" shapeId="0" xr:uid="{B210301C-4789-49D0-82FA-09B01729C278}">
      <text>
        <r>
          <rPr>
            <b/>
            <sz val="9"/>
            <color indexed="81"/>
            <rFont val="Tahoma"/>
            <family val="2"/>
          </rPr>
          <t>5 Why investigation for the validated cause</t>
        </r>
      </text>
    </comment>
    <comment ref="Q107" authorId="0" shapeId="0" xr:uid="{E8299C20-52DF-4E25-B536-FA7B1B83F8FB}">
      <text>
        <r>
          <rPr>
            <b/>
            <sz val="9"/>
            <color indexed="81"/>
            <rFont val="Tahoma"/>
            <family val="2"/>
          </rPr>
          <t>5 Why investigation for the validated cause</t>
        </r>
      </text>
    </comment>
    <comment ref="T107" authorId="0" shapeId="0" xr:uid="{23254B98-ECAA-4A0A-8930-5D889770A693}">
      <text>
        <r>
          <rPr>
            <b/>
            <sz val="9"/>
            <color indexed="81"/>
            <rFont val="Tahoma"/>
            <family val="2"/>
          </rPr>
          <t>5 Why investigation for the validated cause</t>
        </r>
      </text>
    </comment>
    <comment ref="W107" authorId="0" shapeId="0" xr:uid="{73388466-8FF4-47F3-A6D2-7E01984E19B9}">
      <text>
        <r>
          <rPr>
            <b/>
            <sz val="9"/>
            <color indexed="81"/>
            <rFont val="Tahoma"/>
            <family val="2"/>
          </rPr>
          <t>5 Why investigation for the validated cause</t>
        </r>
      </text>
    </comment>
    <comment ref="AA107" authorId="0" shapeId="0" xr:uid="{2A338855-DB3C-4430-809B-F195A98F1F54}">
      <text>
        <r>
          <rPr>
            <b/>
            <sz val="9"/>
            <color indexed="81"/>
            <rFont val="Tahoma"/>
            <family val="2"/>
          </rPr>
          <t>Describe the root cause (will appear on 8D form)</t>
        </r>
      </text>
    </comment>
    <comment ref="B108" authorId="0" shapeId="0" xr:uid="{5B16E921-475D-465C-BB15-5A8A75ED4C58}">
      <text>
        <r>
          <rPr>
            <b/>
            <sz val="9"/>
            <color indexed="81"/>
            <rFont val="Tahoma"/>
            <family val="2"/>
          </rPr>
          <t>Type in the cause to be investigated</t>
        </r>
      </text>
    </comment>
    <comment ref="D108" authorId="0" shapeId="0" xr:uid="{56C50D21-824D-4814-A433-6EA583823655}">
      <text>
        <r>
          <rPr>
            <b/>
            <sz val="9"/>
            <color indexed="81"/>
            <rFont val="Tahoma"/>
            <family val="2"/>
          </rPr>
          <t xml:space="preserve">Actions details - be specific/ explicit </t>
        </r>
      </text>
    </comment>
    <comment ref="G108" authorId="0" shapeId="0" xr:uid="{D7B55AE4-DA65-472B-AF97-BB6D1087ABAF}">
      <text>
        <r>
          <rPr>
            <b/>
            <sz val="9"/>
            <color indexed="81"/>
            <rFont val="Tahoma"/>
            <family val="2"/>
          </rPr>
          <t>Responsible name</t>
        </r>
      </text>
    </comment>
    <comment ref="H108" authorId="0" shapeId="0" xr:uid="{E2446F88-E6DC-4746-BB84-51E18285F21C}">
      <text>
        <r>
          <rPr>
            <b/>
            <sz val="9"/>
            <color indexed="81"/>
            <rFont val="Tahoma"/>
            <family val="2"/>
          </rPr>
          <t>Execution date - plan</t>
        </r>
      </text>
    </comment>
    <comment ref="I108" authorId="0" shapeId="0" xr:uid="{0B58989F-512A-487E-80AA-C90C9B989801}">
      <text>
        <r>
          <rPr>
            <b/>
            <sz val="9"/>
            <color indexed="81"/>
            <rFont val="Tahoma"/>
            <family val="2"/>
          </rPr>
          <t xml:space="preserve">Specific results (eg measurements), conclusions, etc 
</t>
        </r>
      </text>
    </comment>
    <comment ref="K108" authorId="0" shapeId="0" xr:uid="{620EDE54-ADD3-4EDD-8001-21A02D999892}">
      <text>
        <r>
          <rPr>
            <b/>
            <sz val="9"/>
            <color indexed="81"/>
            <rFont val="Tahoma"/>
            <family val="2"/>
          </rPr>
          <t>5 Why investigation for the validated cause</t>
        </r>
      </text>
    </comment>
    <comment ref="N108" authorId="0" shapeId="0" xr:uid="{C5955B75-B700-465C-B8CB-188C8224DFC2}">
      <text>
        <r>
          <rPr>
            <b/>
            <sz val="9"/>
            <color indexed="81"/>
            <rFont val="Tahoma"/>
            <family val="2"/>
          </rPr>
          <t>5 Why investigation for the validated cause</t>
        </r>
      </text>
    </comment>
    <comment ref="Q108" authorId="0" shapeId="0" xr:uid="{E2C727ED-71E5-4A65-B26A-02C50841E44D}">
      <text>
        <r>
          <rPr>
            <b/>
            <sz val="9"/>
            <color indexed="81"/>
            <rFont val="Tahoma"/>
            <family val="2"/>
          </rPr>
          <t>5 Why investigation for the validated cause</t>
        </r>
      </text>
    </comment>
    <comment ref="T108" authorId="0" shapeId="0" xr:uid="{D4744C6D-04FE-4E2B-B164-DC17780750E2}">
      <text>
        <r>
          <rPr>
            <b/>
            <sz val="9"/>
            <color indexed="81"/>
            <rFont val="Tahoma"/>
            <family val="2"/>
          </rPr>
          <t>5 Why investigation for the validated cause</t>
        </r>
      </text>
    </comment>
    <comment ref="W108" authorId="0" shapeId="0" xr:uid="{E7C20C9D-51BB-416F-824A-4490C3887E93}">
      <text>
        <r>
          <rPr>
            <b/>
            <sz val="9"/>
            <color indexed="81"/>
            <rFont val="Tahoma"/>
            <family val="2"/>
          </rPr>
          <t>5 Why investigation for the validated cause</t>
        </r>
      </text>
    </comment>
    <comment ref="AA108" authorId="0" shapeId="0" xr:uid="{8215D446-AFE8-47F1-92A2-3948D9D9412B}">
      <text>
        <r>
          <rPr>
            <b/>
            <sz val="9"/>
            <color indexed="81"/>
            <rFont val="Tahoma"/>
            <family val="2"/>
          </rPr>
          <t>Describe the root cause (will appear on 8D form)</t>
        </r>
      </text>
    </comment>
    <comment ref="B109" authorId="0" shapeId="0" xr:uid="{7F0B52F9-E3B7-4C55-B483-1F20174ED827}">
      <text>
        <r>
          <rPr>
            <b/>
            <sz val="9"/>
            <color indexed="81"/>
            <rFont val="Tahoma"/>
            <family val="2"/>
          </rPr>
          <t>Type in the cause to be investigated</t>
        </r>
      </text>
    </comment>
    <comment ref="D109" authorId="0" shapeId="0" xr:uid="{F91FED8F-189A-49CB-8C6A-728D556B66C4}">
      <text>
        <r>
          <rPr>
            <b/>
            <sz val="9"/>
            <color indexed="81"/>
            <rFont val="Tahoma"/>
            <family val="2"/>
          </rPr>
          <t xml:space="preserve">Actions details - be specific/ explicit </t>
        </r>
      </text>
    </comment>
    <comment ref="G109" authorId="0" shapeId="0" xr:uid="{B2FE8174-C8F8-41F6-9FA2-A46D409469CD}">
      <text>
        <r>
          <rPr>
            <b/>
            <sz val="9"/>
            <color indexed="81"/>
            <rFont val="Tahoma"/>
            <family val="2"/>
          </rPr>
          <t>Responsible name</t>
        </r>
      </text>
    </comment>
    <comment ref="H109" authorId="0" shapeId="0" xr:uid="{1E8900A9-3FBC-4FAD-8657-8401C805A5C7}">
      <text>
        <r>
          <rPr>
            <b/>
            <sz val="9"/>
            <color indexed="81"/>
            <rFont val="Tahoma"/>
            <family val="2"/>
          </rPr>
          <t>Execution date - plan</t>
        </r>
      </text>
    </comment>
    <comment ref="I109" authorId="0" shapeId="0" xr:uid="{C4520B5C-BABC-4A08-B96C-475CFD1804F6}">
      <text>
        <r>
          <rPr>
            <b/>
            <sz val="9"/>
            <color indexed="81"/>
            <rFont val="Tahoma"/>
            <family val="2"/>
          </rPr>
          <t xml:space="preserve">Specific results (eg measurements), conclusions, etc 
</t>
        </r>
      </text>
    </comment>
    <comment ref="K109" authorId="0" shapeId="0" xr:uid="{ADCF6315-1B1F-405F-8C17-A320AFFF0BEE}">
      <text>
        <r>
          <rPr>
            <b/>
            <sz val="9"/>
            <color indexed="81"/>
            <rFont val="Tahoma"/>
            <family val="2"/>
          </rPr>
          <t>5 Why investigation for the validated cause</t>
        </r>
      </text>
    </comment>
    <comment ref="N109" authorId="0" shapeId="0" xr:uid="{5B14EC25-FCCC-4F9C-8A89-CF94A306E790}">
      <text>
        <r>
          <rPr>
            <b/>
            <sz val="9"/>
            <color indexed="81"/>
            <rFont val="Tahoma"/>
            <family val="2"/>
          </rPr>
          <t>5 Why investigation for the validated cause</t>
        </r>
      </text>
    </comment>
    <comment ref="Q109" authorId="0" shapeId="0" xr:uid="{E8082C28-6412-4A63-8307-67E14400DF2C}">
      <text>
        <r>
          <rPr>
            <b/>
            <sz val="9"/>
            <color indexed="81"/>
            <rFont val="Tahoma"/>
            <family val="2"/>
          </rPr>
          <t>5 Why investigation for the validated cause</t>
        </r>
      </text>
    </comment>
    <comment ref="T109" authorId="0" shapeId="0" xr:uid="{7119C3E7-47B5-4D2F-B86F-9E99051CDFA2}">
      <text>
        <r>
          <rPr>
            <b/>
            <sz val="9"/>
            <color indexed="81"/>
            <rFont val="Tahoma"/>
            <family val="2"/>
          </rPr>
          <t>5 Why investigation for the validated cause</t>
        </r>
      </text>
    </comment>
    <comment ref="W109" authorId="0" shapeId="0" xr:uid="{C4634B79-4B33-459E-921B-217B1E45A202}">
      <text>
        <r>
          <rPr>
            <b/>
            <sz val="9"/>
            <color indexed="81"/>
            <rFont val="Tahoma"/>
            <family val="2"/>
          </rPr>
          <t>5 Why investigation for the validated cause</t>
        </r>
      </text>
    </comment>
    <comment ref="AA109" authorId="0" shapeId="0" xr:uid="{DB20E881-7B82-48C3-AEF0-A0BD5BDFBFF4}">
      <text>
        <r>
          <rPr>
            <b/>
            <sz val="9"/>
            <color indexed="81"/>
            <rFont val="Tahoma"/>
            <family val="2"/>
          </rPr>
          <t>Describe the root cause (will appear on 8D form)</t>
        </r>
      </text>
    </comment>
    <comment ref="B110" authorId="0" shapeId="0" xr:uid="{103E2E49-FCCA-490B-B650-8001A7CB8726}">
      <text>
        <r>
          <rPr>
            <b/>
            <sz val="9"/>
            <color indexed="81"/>
            <rFont val="Tahoma"/>
            <family val="2"/>
          </rPr>
          <t>Type in the cause to be investigated</t>
        </r>
      </text>
    </comment>
    <comment ref="D110" authorId="0" shapeId="0" xr:uid="{35296CFC-D92C-4F7A-B80C-380BDC545ACD}">
      <text>
        <r>
          <rPr>
            <b/>
            <sz val="9"/>
            <color indexed="81"/>
            <rFont val="Tahoma"/>
            <family val="2"/>
          </rPr>
          <t xml:space="preserve">Actions details - be specific/ explicit </t>
        </r>
      </text>
    </comment>
    <comment ref="G110" authorId="0" shapeId="0" xr:uid="{C7C42350-F560-4B41-8AEC-289FED376E4D}">
      <text>
        <r>
          <rPr>
            <b/>
            <sz val="9"/>
            <color indexed="81"/>
            <rFont val="Tahoma"/>
            <family val="2"/>
          </rPr>
          <t>Responsible name</t>
        </r>
      </text>
    </comment>
    <comment ref="H110" authorId="0" shapeId="0" xr:uid="{B6803700-AB99-4C79-97CD-6AB2B1F8EBAC}">
      <text>
        <r>
          <rPr>
            <b/>
            <sz val="9"/>
            <color indexed="81"/>
            <rFont val="Tahoma"/>
            <family val="2"/>
          </rPr>
          <t>Execution date - plan</t>
        </r>
      </text>
    </comment>
    <comment ref="I110" authorId="0" shapeId="0" xr:uid="{C703DC25-9FE7-4718-BF27-A7D420EDC976}">
      <text>
        <r>
          <rPr>
            <b/>
            <sz val="9"/>
            <color indexed="81"/>
            <rFont val="Tahoma"/>
            <family val="2"/>
          </rPr>
          <t xml:space="preserve">Specific results (eg measurements), conclusions, etc 
</t>
        </r>
      </text>
    </comment>
    <comment ref="K110" authorId="0" shapeId="0" xr:uid="{9BB14194-B4CD-4A40-AEC4-52A69082C1F2}">
      <text>
        <r>
          <rPr>
            <b/>
            <sz val="9"/>
            <color indexed="81"/>
            <rFont val="Tahoma"/>
            <family val="2"/>
          </rPr>
          <t>5 Why investigation for the validated cause</t>
        </r>
      </text>
    </comment>
    <comment ref="N110" authorId="0" shapeId="0" xr:uid="{6965A6F3-ABB0-4E33-80AB-F299DC93871F}">
      <text>
        <r>
          <rPr>
            <b/>
            <sz val="9"/>
            <color indexed="81"/>
            <rFont val="Tahoma"/>
            <family val="2"/>
          </rPr>
          <t>5 Why investigation for the validated cause</t>
        </r>
      </text>
    </comment>
    <comment ref="Q110" authorId="0" shapeId="0" xr:uid="{DCEA0E9D-70B5-4FE0-BCF7-0F07B5653385}">
      <text>
        <r>
          <rPr>
            <b/>
            <sz val="9"/>
            <color indexed="81"/>
            <rFont val="Tahoma"/>
            <family val="2"/>
          </rPr>
          <t>5 Why investigation for the validated cause</t>
        </r>
      </text>
    </comment>
    <comment ref="T110" authorId="0" shapeId="0" xr:uid="{DFC5C4A8-A76D-4E78-B191-F7B6FBA3F901}">
      <text>
        <r>
          <rPr>
            <b/>
            <sz val="9"/>
            <color indexed="81"/>
            <rFont val="Tahoma"/>
            <family val="2"/>
          </rPr>
          <t>5 Why investigation for the validated cause</t>
        </r>
      </text>
    </comment>
    <comment ref="W110" authorId="0" shapeId="0" xr:uid="{4CFE64C0-EBE6-4406-84AD-4F737708AF06}">
      <text>
        <r>
          <rPr>
            <b/>
            <sz val="9"/>
            <color indexed="81"/>
            <rFont val="Tahoma"/>
            <family val="2"/>
          </rPr>
          <t>5 Why investigation for the validated cause</t>
        </r>
      </text>
    </comment>
    <comment ref="AA110" authorId="0" shapeId="0" xr:uid="{1AB10FA6-CAF9-417D-95CD-828D010D6179}">
      <text>
        <r>
          <rPr>
            <b/>
            <sz val="9"/>
            <color indexed="81"/>
            <rFont val="Tahoma"/>
            <family val="2"/>
          </rPr>
          <t>Describe the root cause (will appear on 8D form)</t>
        </r>
      </text>
    </comment>
    <comment ref="B111" authorId="0" shapeId="0" xr:uid="{E519D383-639E-47C3-87B0-3570B7715641}">
      <text>
        <r>
          <rPr>
            <b/>
            <sz val="9"/>
            <color indexed="10"/>
            <rFont val="Arial"/>
            <family val="2"/>
          </rPr>
          <t>An automatic text will be generated when at least one cause will be validated as a factor and one root cause formulated in cause will be typed at the end of above table</t>
        </r>
        <r>
          <rPr>
            <b/>
            <sz val="9"/>
            <color indexed="10"/>
            <rFont val="游ゴシック Light"/>
            <family val="3"/>
            <charset val="128"/>
          </rPr>
          <t>　　　　　　　　　　　　　　　　　　　　　　　　　　　　　　　　 少なくとも1つの原因が要因として検証され、かつ上記</t>
        </r>
        <r>
          <rPr>
            <b/>
            <sz val="9"/>
            <color indexed="10"/>
            <rFont val="ＭＳ Ｐゴシック"/>
            <family val="3"/>
            <charset val="128"/>
          </rPr>
          <t>表の末尾に原因として特定された根本原因が1つ入力されると、自動生成テキストが表示される。</t>
        </r>
      </text>
    </comment>
    <comment ref="O112" authorId="0" shapeId="0" xr:uid="{7E21CB23-49AE-4B84-B73C-ABD09AE31162}">
      <text>
        <r>
          <rPr>
            <sz val="10"/>
            <color indexed="81"/>
            <rFont val="Tahoma"/>
            <family val="2"/>
          </rPr>
          <t>Customers &amp; PN that can be additionally affected (after D4)</t>
        </r>
      </text>
    </comment>
    <comment ref="O113" authorId="0" shapeId="0" xr:uid="{782727F6-C095-45C4-89FC-657EA3B72384}">
      <text>
        <r>
          <rPr>
            <sz val="10"/>
            <color indexed="81"/>
            <rFont val="Tahoma"/>
            <family val="2"/>
          </rPr>
          <t>Y / N / NA
Confirmation for D3 update after additional extent identified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C6" authorId="0" shapeId="0" xr:uid="{F34EB449-C322-451F-B428-EF055282D0BF}">
      <text>
        <r>
          <rPr>
            <b/>
            <sz val="9"/>
            <color indexed="81"/>
            <rFont val="Tahoma"/>
            <family val="2"/>
          </rPr>
          <t>Copy root casues from D4 steps</t>
        </r>
        <r>
          <rPr>
            <b/>
            <sz val="9"/>
            <color indexed="81"/>
            <rFont val="ＭＳ Ｐゴシック"/>
            <family val="3"/>
            <charset val="128"/>
          </rPr>
          <t>　　　　　</t>
        </r>
        <r>
          <rPr>
            <b/>
            <sz val="9"/>
            <color indexed="39"/>
            <rFont val="ＭＳ Ｐゴシック"/>
            <family val="3"/>
            <charset val="128"/>
          </rPr>
          <t>　　　　　　　　　　　　　　　　　　　　　　　　　　　　　D4の手順からルート原因をコピーする</t>
        </r>
      </text>
    </comment>
    <comment ref="D6" authorId="0" shapeId="0" xr:uid="{C37D5845-76AE-4012-9BC6-29A23B51E429}">
      <text>
        <r>
          <rPr>
            <b/>
            <sz val="10"/>
            <color indexed="81"/>
            <rFont val="Tahoma"/>
            <family val="2"/>
          </rPr>
          <t xml:space="preserve">Actions details - be specific/ explicit </t>
        </r>
        <r>
          <rPr>
            <b/>
            <sz val="10"/>
            <color indexed="81"/>
            <rFont val="ＭＳ Ｐゴシック"/>
            <family val="3"/>
            <charset val="128"/>
          </rPr>
          <t>　　　</t>
        </r>
        <r>
          <rPr>
            <b/>
            <sz val="10"/>
            <color indexed="39"/>
            <rFont val="ＭＳ Ｐゴシック"/>
            <family val="3"/>
            <charset val="128"/>
          </rPr>
          <t>　　　　　　　　　　　　　　　　　　　　　　　　　　　　　　　　行動の詳細 - 具体的かつ明確に</t>
        </r>
      </text>
    </comment>
    <comment ref="E6" authorId="0" shapeId="0" xr:uid="{B16ACF3A-9D25-4F0E-93D2-B99CB39B1FDE}">
      <text>
        <r>
          <rPr>
            <b/>
            <sz val="10"/>
            <color indexed="81"/>
            <rFont val="Tahoma"/>
            <family val="2"/>
          </rPr>
          <t>Execution date - plan</t>
        </r>
        <r>
          <rPr>
            <b/>
            <sz val="10"/>
            <color indexed="81"/>
            <rFont val="ＭＳ Ｐゴシック"/>
            <family val="3"/>
            <charset val="128"/>
          </rPr>
          <t>　　　</t>
        </r>
        <r>
          <rPr>
            <b/>
            <sz val="10"/>
            <color indexed="39"/>
            <rFont val="ＭＳ Ｐ明朝"/>
            <family val="1"/>
            <charset val="128"/>
          </rPr>
          <t>実行日 - 計画</t>
        </r>
      </text>
    </comment>
    <comment ref="F6" authorId="0" shapeId="0" xr:uid="{87CAFA68-7868-483D-BFEC-5CD69638C907}">
      <text>
        <r>
          <rPr>
            <b/>
            <sz val="10"/>
            <color indexed="81"/>
            <rFont val="Tahoma"/>
            <family val="2"/>
          </rPr>
          <t>Assigned responsible</t>
        </r>
        <r>
          <rPr>
            <b/>
            <sz val="10"/>
            <color indexed="81"/>
            <rFont val="ＭＳ Ｐゴシック"/>
            <family val="3"/>
            <charset val="128"/>
          </rPr>
          <t>　　　　　　　　　　　　　　　　　　</t>
        </r>
        <r>
          <rPr>
            <b/>
            <sz val="10"/>
            <color indexed="39"/>
            <rFont val="ＭＳ Ｐゴシック"/>
            <family val="3"/>
            <charset val="128"/>
          </rPr>
          <t>担当責任者</t>
        </r>
      </text>
    </comment>
    <comment ref="G6" authorId="0" shapeId="0" xr:uid="{5FFBD50C-1F42-4942-8978-B1F3B952B14D}">
      <text>
        <r>
          <rPr>
            <b/>
            <sz val="10"/>
            <color indexed="81"/>
            <rFont val="Tahoma"/>
            <family val="2"/>
          </rPr>
          <t>Only for paper version</t>
        </r>
        <r>
          <rPr>
            <b/>
            <sz val="10"/>
            <color indexed="81"/>
            <rFont val="ＭＳ Ｐゴシック"/>
            <family val="3"/>
            <charset val="128"/>
          </rPr>
          <t>　　　　　　　　　　　　　　　　　　　　　　</t>
        </r>
        <r>
          <rPr>
            <b/>
            <sz val="10"/>
            <color indexed="39"/>
            <rFont val="ＭＳ Ｐゴシック"/>
            <family val="3"/>
            <charset val="128"/>
          </rPr>
          <t>紙版のみ</t>
        </r>
      </text>
    </comment>
    <comment ref="H6" authorId="0" shapeId="0" xr:uid="{BA9761F7-9DC4-442E-A6B7-97F0B243E5D3}">
      <text>
        <r>
          <rPr>
            <b/>
            <sz val="10"/>
            <color indexed="81"/>
            <rFont val="Tahoma"/>
            <family val="2"/>
          </rPr>
          <t>Final status Open / closed</t>
        </r>
        <r>
          <rPr>
            <b/>
            <sz val="10"/>
            <color indexed="81"/>
            <rFont val="ＭＳ Ｐゴシック"/>
            <family val="3"/>
            <charset val="128"/>
          </rPr>
          <t>　　　　　　　　　　　　　　　　　　　　　</t>
        </r>
        <r>
          <rPr>
            <b/>
            <sz val="10"/>
            <color indexed="39"/>
            <rFont val="ＭＳ Ｐゴシック"/>
            <family val="3"/>
            <charset val="128"/>
          </rPr>
          <t>最終状態　Open / closed</t>
        </r>
      </text>
    </comment>
    <comment ref="I6" authorId="0" shapeId="0" xr:uid="{8482997F-BEB5-4DA2-8A53-2F5B0EFE3145}">
      <text>
        <r>
          <rPr>
            <sz val="10"/>
            <color indexed="81"/>
            <rFont val="Tahoma"/>
            <family val="2"/>
          </rPr>
          <t>Attach evidences for closure</t>
        </r>
        <r>
          <rPr>
            <sz val="10"/>
            <color indexed="81"/>
            <rFont val="ＭＳ Ｐゴシック"/>
            <family val="3"/>
            <charset val="128"/>
          </rPr>
          <t>　　　　　　　　　　　　　　　　　　</t>
        </r>
        <r>
          <rPr>
            <sz val="10"/>
            <color indexed="39"/>
            <rFont val="ＭＳ Ｐゴシック"/>
            <family val="3"/>
            <charset val="128"/>
          </rPr>
          <t xml:space="preserve"> クローズの証拠を添付する</t>
        </r>
      </text>
    </comment>
    <comment ref="J6" authorId="0" shapeId="0" xr:uid="{9341F707-D4A2-4761-811C-788A81F993BE}">
      <text>
        <r>
          <rPr>
            <sz val="10"/>
            <color indexed="81"/>
            <rFont val="Tahoma"/>
            <family val="2"/>
          </rPr>
          <t>Corrective actions should be investigated for any eventual side - effects. In case of a side effect, it should be addressed through  the FMEA</t>
        </r>
        <r>
          <rPr>
            <sz val="10"/>
            <color indexed="39"/>
            <rFont val="ＭＳ Ｐゴシック"/>
            <family val="3"/>
            <charset val="128"/>
          </rPr>
          <t xml:space="preserve">
是正処置は、あらゆる潜在的な副作用について調査すべきである。副作用が発生した場合、故障モード評価分析（FMEA）を通じて対処すべきである。
</t>
        </r>
      </text>
    </comment>
    <comment ref="K6" authorId="0" shapeId="0" xr:uid="{E2CE0C1E-8CB1-40B5-9DDD-86BE3C7C8F08}">
      <text>
        <r>
          <rPr>
            <sz val="10"/>
            <color indexed="81"/>
            <rFont val="Tahoma"/>
            <family val="2"/>
          </rPr>
          <t xml:space="preserve">Select Y - action effective
</t>
        </r>
        <r>
          <rPr>
            <sz val="10"/>
            <color indexed="39"/>
            <rFont val="ＭＳ Ｐゴシック"/>
            <family val="3"/>
            <charset val="128"/>
          </rPr>
          <t>Yを選択 - アクションが有効</t>
        </r>
        <r>
          <rPr>
            <sz val="10"/>
            <color indexed="81"/>
            <rFont val="Tahoma"/>
            <family val="2"/>
          </rPr>
          <t xml:space="preserve">
Select N - action not effective</t>
        </r>
        <r>
          <rPr>
            <sz val="10"/>
            <color indexed="81"/>
            <rFont val="ＭＳ Ｐゴシック"/>
            <family val="3"/>
            <charset val="128"/>
          </rPr>
          <t>　　　　</t>
        </r>
        <r>
          <rPr>
            <sz val="10"/>
            <color indexed="39"/>
            <rFont val="ＭＳ Ｐゴシック"/>
            <family val="3"/>
            <charset val="128"/>
          </rPr>
          <t>　　　　　　　　　　　　　　　　　　　　　　　　　　　　Nを選択 - アクションが無効　　　　　　　　　　　　　　　　　　　　　　　</t>
        </r>
      </text>
    </comment>
    <comment ref="L6" authorId="0" shapeId="0" xr:uid="{0363BF12-A408-48B8-AA27-4EEB273613C8}">
      <text>
        <r>
          <rPr>
            <sz val="10"/>
            <color indexed="81"/>
            <rFont val="Tahoma"/>
            <family val="2"/>
          </rPr>
          <t>Y- Issue can be switched on/off by applying this correction</t>
        </r>
        <r>
          <rPr>
            <sz val="10"/>
            <color indexed="81"/>
            <rFont val="ＭＳ Ｐゴシック"/>
            <family val="3"/>
            <charset val="128"/>
          </rPr>
          <t>　　　　　　　　　　　　　　　　　　　　　　　　　　　　　　　　　　　　　　</t>
        </r>
        <r>
          <rPr>
            <sz val="10"/>
            <color indexed="39"/>
            <rFont val="ＭＳ Ｐゴシック"/>
            <family val="3"/>
            <charset val="128"/>
          </rPr>
          <t xml:space="preserve">Y - この修正を適用することで、問題のオン/オフを切り替えられる
</t>
        </r>
        <r>
          <rPr>
            <sz val="10"/>
            <color indexed="81"/>
            <rFont val="Tahoma"/>
            <family val="2"/>
          </rPr>
          <t xml:space="preserve">
N -Issue cannot be switched on/off by applying this correction</t>
        </r>
        <r>
          <rPr>
            <sz val="10"/>
            <color indexed="81"/>
            <rFont val="ＭＳ Ｐゴシック"/>
            <family val="3"/>
            <charset val="128"/>
          </rPr>
          <t>　　　</t>
        </r>
        <r>
          <rPr>
            <sz val="10"/>
            <color indexed="39"/>
            <rFont val="ＭＳ Ｐゴシック"/>
            <family val="3"/>
            <charset val="128"/>
          </rPr>
          <t>　　　　　　　　　　　　　　　　　　　　　　　　　　　　　　N - この修正を適用しても、問題のオン/オフは切り替えられない</t>
        </r>
      </text>
    </comment>
    <comment ref="M6" authorId="0" shapeId="0" xr:uid="{7DC4C989-D144-4EC6-876D-0F11DBA5BB74}">
      <text>
        <r>
          <rPr>
            <sz val="10"/>
            <color indexed="81"/>
            <rFont val="Tahoma"/>
            <family val="2"/>
          </rPr>
          <t>Estimate the contribution of this action for the RC correction (0-100%)</t>
        </r>
        <r>
          <rPr>
            <sz val="10"/>
            <color indexed="39"/>
            <rFont val="ＭＳ Ｐゴシック"/>
            <family val="3"/>
            <charset val="128"/>
          </rPr>
          <t>この操作がRC補正に与える影響を推定する（0～100%）</t>
        </r>
      </text>
    </comment>
    <comment ref="N6" authorId="0" shapeId="0" xr:uid="{9F213782-7A11-41CC-B1AD-DB545E4C7915}">
      <text>
        <r>
          <rPr>
            <sz val="10"/>
            <color indexed="81"/>
            <rFont val="Tahoma"/>
            <family val="2"/>
          </rPr>
          <t>Traceability of first part produced after this correction</t>
        </r>
        <r>
          <rPr>
            <sz val="10"/>
            <color indexed="81"/>
            <rFont val="ＭＳ Ｐゴシック"/>
            <family val="3"/>
            <charset val="128"/>
          </rPr>
          <t>　</t>
        </r>
        <r>
          <rPr>
            <sz val="10"/>
            <color indexed="39"/>
            <rFont val="ＭＳ Ｐゴシック"/>
            <family val="3"/>
            <charset val="128"/>
          </rPr>
          <t>　　　　　　　　　　　　　　　　　　　　　　　　　　　　　　　　　　　　　この修正後の最初の部品のトレーサビリティ</t>
        </r>
      </text>
    </comment>
    <comment ref="O6" authorId="0" shapeId="0" xr:uid="{4E34C1CC-2562-4C11-A745-322A2B731173}">
      <text>
        <r>
          <rPr>
            <sz val="10"/>
            <color indexed="81"/>
            <rFont val="Tahoma"/>
            <family val="2"/>
          </rPr>
          <t>Production date after action implementation</t>
        </r>
        <r>
          <rPr>
            <sz val="10"/>
            <color indexed="81"/>
            <rFont val="ＭＳ Ｐゴシック"/>
            <family val="3"/>
            <charset val="128"/>
          </rPr>
          <t>　</t>
        </r>
        <r>
          <rPr>
            <sz val="10"/>
            <color indexed="39"/>
            <rFont val="ＭＳ Ｐゴシック"/>
            <family val="3"/>
            <charset val="128"/>
          </rPr>
          <t xml:space="preserve">　　　　　　　　　　　　　　　　　　　　　　　　　アクション実施後の生産日
</t>
        </r>
        <r>
          <rPr>
            <sz val="10"/>
            <color indexed="81"/>
            <rFont val="Tahoma"/>
            <family val="2"/>
          </rPr>
          <t xml:space="preserve">
</t>
        </r>
      </text>
    </comment>
    <comment ref="P6" authorId="0" shapeId="0" xr:uid="{01150289-FCE8-492C-AFFC-C040327F6408}">
      <text>
        <r>
          <rPr>
            <sz val="10"/>
            <color indexed="81"/>
            <rFont val="Tahoma"/>
            <family val="2"/>
          </rPr>
          <t>First DN after this correction</t>
        </r>
        <r>
          <rPr>
            <sz val="10"/>
            <color indexed="81"/>
            <rFont val="ＭＳ Ｐゴシック"/>
            <family val="3"/>
            <charset val="128"/>
          </rPr>
          <t>　</t>
        </r>
        <r>
          <rPr>
            <sz val="10"/>
            <color indexed="39"/>
            <rFont val="ＭＳ Ｐゴシック"/>
            <family val="3"/>
            <charset val="128"/>
          </rPr>
          <t>　　　　　この修正後の最初のDN</t>
        </r>
      </text>
    </comment>
    <comment ref="C7" authorId="0" shapeId="0" xr:uid="{A2BC0052-21F4-43F5-9665-F10D49C290F3}">
      <text>
        <r>
          <rPr>
            <b/>
            <sz val="9"/>
            <color indexed="81"/>
            <rFont val="Tahoma"/>
            <family val="2"/>
          </rPr>
          <t>Copy root casues from D4 steps</t>
        </r>
      </text>
    </comment>
    <comment ref="D7" authorId="0" shapeId="0" xr:uid="{5229B949-1CB8-4C2A-85CB-42072DB021E9}">
      <text>
        <r>
          <rPr>
            <b/>
            <sz val="10"/>
            <color indexed="81"/>
            <rFont val="Tahoma"/>
            <family val="2"/>
          </rPr>
          <t xml:space="preserve">Actions details - be specific/ explicit </t>
        </r>
      </text>
    </comment>
    <comment ref="E7" authorId="0" shapeId="0" xr:uid="{46281C33-3FF9-4003-A34D-34F3F036AD93}">
      <text>
        <r>
          <rPr>
            <b/>
            <sz val="10"/>
            <color indexed="81"/>
            <rFont val="Tahoma"/>
            <family val="2"/>
          </rPr>
          <t>Execution date - plan</t>
        </r>
      </text>
    </comment>
    <comment ref="F7" authorId="0" shapeId="0" xr:uid="{561F500D-2BD6-432D-9E3B-2D368C2A5F21}">
      <text>
        <r>
          <rPr>
            <b/>
            <sz val="10"/>
            <color indexed="81"/>
            <rFont val="Tahoma"/>
            <family val="2"/>
          </rPr>
          <t>Assigned responsible</t>
        </r>
      </text>
    </comment>
    <comment ref="G7" authorId="0" shapeId="0" xr:uid="{D8DE16A6-BF49-4674-A459-7EA8E2F2EE47}">
      <text>
        <r>
          <rPr>
            <b/>
            <sz val="10"/>
            <color indexed="81"/>
            <rFont val="Tahoma"/>
            <family val="2"/>
          </rPr>
          <t>Only for paper version</t>
        </r>
      </text>
    </comment>
    <comment ref="H7" authorId="0" shapeId="0" xr:uid="{4ACF9794-9EF1-4A3F-AB59-F648291B8384}">
      <text>
        <r>
          <rPr>
            <b/>
            <sz val="10"/>
            <color indexed="81"/>
            <rFont val="Tahoma"/>
            <family val="2"/>
          </rPr>
          <t>Final status Open / closed</t>
        </r>
      </text>
    </comment>
    <comment ref="I7" authorId="0" shapeId="0" xr:uid="{A3A06FDE-16D0-4DAD-9073-0B2ACD641E6E}">
      <text>
        <r>
          <rPr>
            <sz val="10"/>
            <color indexed="81"/>
            <rFont val="Tahoma"/>
            <family val="2"/>
          </rPr>
          <t xml:space="preserve">Attach evidences for closure </t>
        </r>
      </text>
    </comment>
    <comment ref="J7" authorId="0" shapeId="0" xr:uid="{80132627-8843-4877-A2D1-28AF6D734C4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7" authorId="0" shapeId="0" xr:uid="{3048DBE7-2D28-45D0-86AE-01F339FBCD56}">
      <text>
        <r>
          <rPr>
            <sz val="10"/>
            <color indexed="81"/>
            <rFont val="Tahoma"/>
            <family val="2"/>
          </rPr>
          <t>Select Y - action effective
Select N - action not effective</t>
        </r>
      </text>
    </comment>
    <comment ref="L7" authorId="0" shapeId="0" xr:uid="{D2392A59-BE13-49A8-AC37-2507DFF01A1C}">
      <text>
        <r>
          <rPr>
            <sz val="10"/>
            <color indexed="81"/>
            <rFont val="Tahoma"/>
            <family val="2"/>
          </rPr>
          <t>Y- Issue can be switched on/off by applying this correction
N -Issue cannot be switched on/off by applying this correction</t>
        </r>
      </text>
    </comment>
    <comment ref="M7" authorId="0" shapeId="0" xr:uid="{F016DAC4-A200-4D48-9B3F-523F501D546C}">
      <text>
        <r>
          <rPr>
            <sz val="10"/>
            <color indexed="81"/>
            <rFont val="Tahoma"/>
            <family val="2"/>
          </rPr>
          <t>Estimate the contribution of this action for the RC correction (0-100%)</t>
        </r>
      </text>
    </comment>
    <comment ref="N7" authorId="0" shapeId="0" xr:uid="{BBEA292B-3EBD-4213-9485-278CF218030B}">
      <text>
        <r>
          <rPr>
            <sz val="10"/>
            <color indexed="81"/>
            <rFont val="Tahoma"/>
            <family val="2"/>
          </rPr>
          <t>Traceability of first part produced after this correction</t>
        </r>
      </text>
    </comment>
    <comment ref="O7" authorId="0" shapeId="0" xr:uid="{CEFD063B-FAAB-4334-972A-DCA5D3AD2E81}">
      <text>
        <r>
          <rPr>
            <sz val="10"/>
            <color indexed="81"/>
            <rFont val="Tahoma"/>
            <family val="2"/>
          </rPr>
          <t xml:space="preserve">Production date after action implementation
</t>
        </r>
      </text>
    </comment>
    <comment ref="P7" authorId="0" shapeId="0" xr:uid="{6458C00E-E3CC-4CC5-955D-42B5E2571975}">
      <text>
        <r>
          <rPr>
            <sz val="10"/>
            <color indexed="81"/>
            <rFont val="Tahoma"/>
            <family val="2"/>
          </rPr>
          <t>First DN after this correction</t>
        </r>
      </text>
    </comment>
    <comment ref="C8" authorId="0" shapeId="0" xr:uid="{6BC876C4-8084-4F10-A13A-D12DEE225C4C}">
      <text>
        <r>
          <rPr>
            <b/>
            <sz val="9"/>
            <color indexed="81"/>
            <rFont val="Tahoma"/>
            <family val="2"/>
          </rPr>
          <t>Copy root casues from D4 steps</t>
        </r>
      </text>
    </comment>
    <comment ref="D8" authorId="0" shapeId="0" xr:uid="{D50EFD83-D7D3-4F1D-9173-23CB2D78A1EF}">
      <text>
        <r>
          <rPr>
            <b/>
            <sz val="10"/>
            <color indexed="81"/>
            <rFont val="Tahoma"/>
            <family val="2"/>
          </rPr>
          <t xml:space="preserve">Actions details - be specific/ explicit </t>
        </r>
      </text>
    </comment>
    <comment ref="E8" authorId="0" shapeId="0" xr:uid="{CA290D37-32CF-43DD-817A-8858E4738E88}">
      <text>
        <r>
          <rPr>
            <b/>
            <sz val="10"/>
            <color indexed="81"/>
            <rFont val="Tahoma"/>
            <family val="2"/>
          </rPr>
          <t>Execution date - plan</t>
        </r>
      </text>
    </comment>
    <comment ref="F8" authorId="0" shapeId="0" xr:uid="{6136EE94-B331-4C4B-9269-458E1FA7AB5B}">
      <text>
        <r>
          <rPr>
            <b/>
            <sz val="10"/>
            <color indexed="81"/>
            <rFont val="Tahoma"/>
            <family val="2"/>
          </rPr>
          <t>Assigned responsible</t>
        </r>
      </text>
    </comment>
    <comment ref="G8" authorId="0" shapeId="0" xr:uid="{432D185B-8DA7-4175-9427-F60DE93B34E3}">
      <text>
        <r>
          <rPr>
            <b/>
            <sz val="10"/>
            <color indexed="81"/>
            <rFont val="Tahoma"/>
            <family val="2"/>
          </rPr>
          <t>Only for paper version</t>
        </r>
      </text>
    </comment>
    <comment ref="H8" authorId="0" shapeId="0" xr:uid="{AA58469F-7BD9-499A-B31A-89866B72970C}">
      <text>
        <r>
          <rPr>
            <b/>
            <sz val="10"/>
            <color indexed="81"/>
            <rFont val="Tahoma"/>
            <family val="2"/>
          </rPr>
          <t>Final status Open / closed</t>
        </r>
      </text>
    </comment>
    <comment ref="I8" authorId="0" shapeId="0" xr:uid="{277AA6E0-C6F7-42D4-BCC1-D508FAAF700C}">
      <text>
        <r>
          <rPr>
            <sz val="10"/>
            <color indexed="81"/>
            <rFont val="Tahoma"/>
            <family val="2"/>
          </rPr>
          <t xml:space="preserve">Attach evidences for closure </t>
        </r>
      </text>
    </comment>
    <comment ref="J8" authorId="0" shapeId="0" xr:uid="{FB2B15BF-D346-4DE3-A205-A45C7157A76E}">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8" authorId="0" shapeId="0" xr:uid="{B779510E-E0F4-46F4-826E-3AA46C6719C6}">
      <text>
        <r>
          <rPr>
            <sz val="10"/>
            <color indexed="81"/>
            <rFont val="Tahoma"/>
            <family val="2"/>
          </rPr>
          <t>Select Y - action effective
Select N - action not effective</t>
        </r>
      </text>
    </comment>
    <comment ref="L8" authorId="0" shapeId="0" xr:uid="{73101D95-ACAD-48A0-902F-953191A2DB67}">
      <text>
        <r>
          <rPr>
            <sz val="10"/>
            <color indexed="81"/>
            <rFont val="Tahoma"/>
            <family val="2"/>
          </rPr>
          <t>Y- Issue can be switched on/off by applying this correction
N -Issue cannot be switched on/off by applying this correction</t>
        </r>
      </text>
    </comment>
    <comment ref="M8" authorId="0" shapeId="0" xr:uid="{8CB85166-91D5-4DF3-A8DA-CA84A455AD6B}">
      <text>
        <r>
          <rPr>
            <sz val="10"/>
            <color indexed="81"/>
            <rFont val="Tahoma"/>
            <family val="2"/>
          </rPr>
          <t>Estimate the contribution of this action for the RC correction (0-100%)</t>
        </r>
      </text>
    </comment>
    <comment ref="N8" authorId="0" shapeId="0" xr:uid="{5D1A4D07-7246-467A-8FC7-09CFCF953BFE}">
      <text>
        <r>
          <rPr>
            <sz val="10"/>
            <color indexed="81"/>
            <rFont val="Tahoma"/>
            <family val="2"/>
          </rPr>
          <t>Traceability of first part produced after this correction</t>
        </r>
      </text>
    </comment>
    <comment ref="O8" authorId="0" shapeId="0" xr:uid="{589D3FC4-E976-4368-9C57-B7D35ECF0E6E}">
      <text>
        <r>
          <rPr>
            <sz val="10"/>
            <color indexed="81"/>
            <rFont val="Tahoma"/>
            <family val="2"/>
          </rPr>
          <t xml:space="preserve">Production date after action implementation
</t>
        </r>
      </text>
    </comment>
    <comment ref="P8" authorId="0" shapeId="0" xr:uid="{8E275C33-1DE9-454D-9056-B153A251A7D3}">
      <text>
        <r>
          <rPr>
            <sz val="10"/>
            <color indexed="81"/>
            <rFont val="Tahoma"/>
            <family val="2"/>
          </rPr>
          <t>First DN after this correction</t>
        </r>
      </text>
    </comment>
    <comment ref="C9" authorId="0" shapeId="0" xr:uid="{6729E448-3C5D-44F4-94DF-B80E5FCFEAEC}">
      <text>
        <r>
          <rPr>
            <b/>
            <sz val="9"/>
            <color indexed="81"/>
            <rFont val="Tahoma"/>
            <family val="2"/>
          </rPr>
          <t>Copy root casues from D4 steps</t>
        </r>
      </text>
    </comment>
    <comment ref="D9" authorId="0" shapeId="0" xr:uid="{313925ED-F320-4DEC-B4D8-C2A957CB8837}">
      <text>
        <r>
          <rPr>
            <b/>
            <sz val="10"/>
            <color indexed="81"/>
            <rFont val="Tahoma"/>
            <family val="2"/>
          </rPr>
          <t xml:space="preserve">Actions details - be specific/ explicit </t>
        </r>
      </text>
    </comment>
    <comment ref="E9" authorId="0" shapeId="0" xr:uid="{2B457F01-B151-4D95-BB26-86CE21D95527}">
      <text>
        <r>
          <rPr>
            <b/>
            <sz val="10"/>
            <color indexed="81"/>
            <rFont val="Tahoma"/>
            <family val="2"/>
          </rPr>
          <t>Execution date - plan</t>
        </r>
      </text>
    </comment>
    <comment ref="F9" authorId="0" shapeId="0" xr:uid="{091C6351-A9F4-4EA2-8F7C-B31221EC2D4E}">
      <text>
        <r>
          <rPr>
            <b/>
            <sz val="10"/>
            <color indexed="81"/>
            <rFont val="Tahoma"/>
            <family val="2"/>
          </rPr>
          <t>Assigned responsible</t>
        </r>
      </text>
    </comment>
    <comment ref="G9" authorId="0" shapeId="0" xr:uid="{948B6702-7B11-4095-9CF9-C702F3BBFD0D}">
      <text>
        <r>
          <rPr>
            <b/>
            <sz val="10"/>
            <color indexed="81"/>
            <rFont val="Tahoma"/>
            <family val="2"/>
          </rPr>
          <t>Only for paper version</t>
        </r>
      </text>
    </comment>
    <comment ref="H9" authorId="0" shapeId="0" xr:uid="{4A981E7C-B5D3-47B1-89E0-E5BA9477F066}">
      <text>
        <r>
          <rPr>
            <b/>
            <sz val="10"/>
            <color indexed="81"/>
            <rFont val="Tahoma"/>
            <family val="2"/>
          </rPr>
          <t>Final status Open / closed</t>
        </r>
      </text>
    </comment>
    <comment ref="I9" authorId="0" shapeId="0" xr:uid="{D84F8ED1-DB4E-4F9E-A9D5-4D97F9BADFFD}">
      <text>
        <r>
          <rPr>
            <sz val="10"/>
            <color indexed="81"/>
            <rFont val="Tahoma"/>
            <family val="2"/>
          </rPr>
          <t xml:space="preserve">Attach evidences for closure </t>
        </r>
      </text>
    </comment>
    <comment ref="J9" authorId="0" shapeId="0" xr:uid="{020B5B91-CA48-47C5-8C65-C49EC5593C55}">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9" authorId="0" shapeId="0" xr:uid="{A8E78BB5-691F-4F9D-BCC2-EE018FAE5668}">
      <text>
        <r>
          <rPr>
            <sz val="10"/>
            <color indexed="81"/>
            <rFont val="Tahoma"/>
            <family val="2"/>
          </rPr>
          <t>Select Y - action effective
Select N - action not effective</t>
        </r>
      </text>
    </comment>
    <comment ref="L9" authorId="0" shapeId="0" xr:uid="{7DE33726-988B-4208-9EA8-2C0B5091E403}">
      <text>
        <r>
          <rPr>
            <sz val="10"/>
            <color indexed="81"/>
            <rFont val="Tahoma"/>
            <family val="2"/>
          </rPr>
          <t>Y- Issue can be switched on/off by applying this correction
N -Issue cannot be switched on/off by applying this correction</t>
        </r>
      </text>
    </comment>
    <comment ref="M9" authorId="0" shapeId="0" xr:uid="{631DB0B6-3DCD-4823-AB0E-3167187C7007}">
      <text>
        <r>
          <rPr>
            <sz val="10"/>
            <color indexed="81"/>
            <rFont val="Tahoma"/>
            <family val="2"/>
          </rPr>
          <t>Estimate the contribution of this action for the RC correction (0-100%)</t>
        </r>
      </text>
    </comment>
    <comment ref="N9" authorId="0" shapeId="0" xr:uid="{4AF1B777-9C58-4372-98E3-90B2A045AA4A}">
      <text>
        <r>
          <rPr>
            <sz val="10"/>
            <color indexed="81"/>
            <rFont val="Tahoma"/>
            <family val="2"/>
          </rPr>
          <t>Traceability of first part produced after this correction</t>
        </r>
      </text>
    </comment>
    <comment ref="O9" authorId="0" shapeId="0" xr:uid="{87509D30-8FDD-4987-AF7E-C8B4C30D8890}">
      <text>
        <r>
          <rPr>
            <sz val="10"/>
            <color indexed="81"/>
            <rFont val="Tahoma"/>
            <family val="2"/>
          </rPr>
          <t xml:space="preserve">Production date after action implementation
</t>
        </r>
      </text>
    </comment>
    <comment ref="P9" authorId="0" shapeId="0" xr:uid="{02014999-1F4E-4785-B422-B556238351F9}">
      <text>
        <r>
          <rPr>
            <sz val="10"/>
            <color indexed="81"/>
            <rFont val="Tahoma"/>
            <family val="2"/>
          </rPr>
          <t>First DN after this correction</t>
        </r>
      </text>
    </comment>
    <comment ref="C10" authorId="0" shapeId="0" xr:uid="{40C14E02-7243-4856-810C-7B1756972927}">
      <text>
        <r>
          <rPr>
            <b/>
            <sz val="9"/>
            <color indexed="81"/>
            <rFont val="Tahoma"/>
            <family val="2"/>
          </rPr>
          <t>Copy root casues from D4 steps</t>
        </r>
      </text>
    </comment>
    <comment ref="D10" authorId="0" shapeId="0" xr:uid="{EE290373-F4A7-4C45-B7F8-7D9E8CB9BE4D}">
      <text>
        <r>
          <rPr>
            <b/>
            <sz val="10"/>
            <color indexed="81"/>
            <rFont val="Tahoma"/>
            <family val="2"/>
          </rPr>
          <t xml:space="preserve">Actions details - be specific/ explicit </t>
        </r>
      </text>
    </comment>
    <comment ref="E10" authorId="0" shapeId="0" xr:uid="{893C15DD-96F6-458A-AEB5-8010E6546E76}">
      <text>
        <r>
          <rPr>
            <b/>
            <sz val="10"/>
            <color indexed="81"/>
            <rFont val="Tahoma"/>
            <family val="2"/>
          </rPr>
          <t>Execution date - plan</t>
        </r>
      </text>
    </comment>
    <comment ref="F10" authorId="0" shapeId="0" xr:uid="{BE64C25E-0803-452C-AD66-003451941C0A}">
      <text>
        <r>
          <rPr>
            <b/>
            <sz val="10"/>
            <color indexed="81"/>
            <rFont val="Tahoma"/>
            <family val="2"/>
          </rPr>
          <t>Assigned responsible</t>
        </r>
      </text>
    </comment>
    <comment ref="G10" authorId="0" shapeId="0" xr:uid="{3733D758-910B-4E33-8649-008CEED43C31}">
      <text>
        <r>
          <rPr>
            <b/>
            <sz val="10"/>
            <color indexed="81"/>
            <rFont val="Tahoma"/>
            <family val="2"/>
          </rPr>
          <t>Only for paper version</t>
        </r>
      </text>
    </comment>
    <comment ref="H10" authorId="0" shapeId="0" xr:uid="{17DD94BB-0FEF-4D83-9D17-167ECBD43A8B}">
      <text>
        <r>
          <rPr>
            <b/>
            <sz val="10"/>
            <color indexed="81"/>
            <rFont val="Tahoma"/>
            <family val="2"/>
          </rPr>
          <t>Final status Open / closed</t>
        </r>
      </text>
    </comment>
    <comment ref="I10" authorId="0" shapeId="0" xr:uid="{D358AF79-1A8D-44B4-A483-E5A89E5F79A0}">
      <text>
        <r>
          <rPr>
            <sz val="10"/>
            <color indexed="81"/>
            <rFont val="Tahoma"/>
            <family val="2"/>
          </rPr>
          <t xml:space="preserve">Attach evidences for closure </t>
        </r>
      </text>
    </comment>
    <comment ref="J10" authorId="0" shapeId="0" xr:uid="{20133678-47A7-4E45-A786-9630EA9E6CA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0" authorId="0" shapeId="0" xr:uid="{C158DA36-C1D2-47EF-B3A8-0CC3ABF44DA8}">
      <text>
        <r>
          <rPr>
            <sz val="10"/>
            <color indexed="81"/>
            <rFont val="Tahoma"/>
            <family val="2"/>
          </rPr>
          <t>Select Y - action effective
Select N - action not effective</t>
        </r>
      </text>
    </comment>
    <comment ref="L10" authorId="0" shapeId="0" xr:uid="{EB6A951B-EB4A-4C48-8C25-8FD611EEF865}">
      <text>
        <r>
          <rPr>
            <sz val="10"/>
            <color indexed="81"/>
            <rFont val="Tahoma"/>
            <family val="2"/>
          </rPr>
          <t>Y- Issue can be switched on/off by applying this correction
N -Issue cannot be switched on/off by applying this correction</t>
        </r>
      </text>
    </comment>
    <comment ref="M10" authorId="0" shapeId="0" xr:uid="{47C37450-E133-46E4-A987-2D2B5EC17A15}">
      <text>
        <r>
          <rPr>
            <sz val="10"/>
            <color indexed="81"/>
            <rFont val="Tahoma"/>
            <family val="2"/>
          </rPr>
          <t>Estimate the contribution of this action for the RC correction (0-100%)</t>
        </r>
      </text>
    </comment>
    <comment ref="N10" authorId="0" shapeId="0" xr:uid="{4904114E-F64A-44EC-9699-54596EECBB88}">
      <text>
        <r>
          <rPr>
            <sz val="10"/>
            <color indexed="81"/>
            <rFont val="Tahoma"/>
            <family val="2"/>
          </rPr>
          <t>Traceability of first part produced after this correction</t>
        </r>
      </text>
    </comment>
    <comment ref="O10" authorId="0" shapeId="0" xr:uid="{C4268CDC-DCA8-4E96-8F5D-D1C7ACC4B778}">
      <text>
        <r>
          <rPr>
            <sz val="10"/>
            <color indexed="81"/>
            <rFont val="Tahoma"/>
            <family val="2"/>
          </rPr>
          <t xml:space="preserve">Production date after action implementation
</t>
        </r>
      </text>
    </comment>
    <comment ref="P10" authorId="0" shapeId="0" xr:uid="{16883742-95D5-42EF-89BE-62EE70228322}">
      <text>
        <r>
          <rPr>
            <sz val="10"/>
            <color indexed="81"/>
            <rFont val="Tahoma"/>
            <family val="2"/>
          </rPr>
          <t>First DN after this correction</t>
        </r>
      </text>
    </comment>
    <comment ref="C11" authorId="0" shapeId="0" xr:uid="{C0EE53D4-7C5B-47FE-AC88-9628BF62EF30}">
      <text>
        <r>
          <rPr>
            <b/>
            <sz val="9"/>
            <color indexed="81"/>
            <rFont val="Tahoma"/>
            <family val="2"/>
          </rPr>
          <t>Copy root casues from D4 steps</t>
        </r>
      </text>
    </comment>
    <comment ref="D11" authorId="0" shapeId="0" xr:uid="{3E31439B-B0D1-4CDA-B61B-91603E7B8B9B}">
      <text>
        <r>
          <rPr>
            <b/>
            <sz val="10"/>
            <color indexed="81"/>
            <rFont val="Tahoma"/>
            <family val="2"/>
          </rPr>
          <t xml:space="preserve">Actions details - be specific/ explicit </t>
        </r>
      </text>
    </comment>
    <comment ref="E11" authorId="0" shapeId="0" xr:uid="{522A6B7F-BAF9-4F27-BE0D-AE0360FD69A5}">
      <text>
        <r>
          <rPr>
            <b/>
            <sz val="10"/>
            <color indexed="81"/>
            <rFont val="Tahoma"/>
            <family val="2"/>
          </rPr>
          <t>Execution date - plan</t>
        </r>
      </text>
    </comment>
    <comment ref="F11" authorId="0" shapeId="0" xr:uid="{BADE8631-37D4-496C-B872-1147A4C28D22}">
      <text>
        <r>
          <rPr>
            <b/>
            <sz val="10"/>
            <color indexed="81"/>
            <rFont val="Tahoma"/>
            <family val="2"/>
          </rPr>
          <t>Assigned responsible</t>
        </r>
      </text>
    </comment>
    <comment ref="G11" authorId="0" shapeId="0" xr:uid="{4665E0BA-1DC8-4083-A2E7-B0E1C9DDDE23}">
      <text>
        <r>
          <rPr>
            <b/>
            <sz val="10"/>
            <color indexed="81"/>
            <rFont val="Tahoma"/>
            <family val="2"/>
          </rPr>
          <t>Only for paper version</t>
        </r>
      </text>
    </comment>
    <comment ref="H11" authorId="0" shapeId="0" xr:uid="{A31CD20B-01A7-43E9-B95B-ABF6C479AF35}">
      <text>
        <r>
          <rPr>
            <b/>
            <sz val="10"/>
            <color indexed="81"/>
            <rFont val="Tahoma"/>
            <family val="2"/>
          </rPr>
          <t>Final status Open / closed</t>
        </r>
      </text>
    </comment>
    <comment ref="I11" authorId="0" shapeId="0" xr:uid="{143CCED4-8A4C-4C65-AD82-4CA3863D1B8A}">
      <text>
        <r>
          <rPr>
            <sz val="10"/>
            <color indexed="81"/>
            <rFont val="Tahoma"/>
            <family val="2"/>
          </rPr>
          <t xml:space="preserve">Attach evidences for closure </t>
        </r>
      </text>
    </comment>
    <comment ref="J11" authorId="0" shapeId="0" xr:uid="{E9A63D2A-2AAA-45DF-A5B4-C8B6BCC31B6D}">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1" authorId="0" shapeId="0" xr:uid="{B6E23F76-2FA4-42A5-9A79-2BAA107317F8}">
      <text>
        <r>
          <rPr>
            <sz val="10"/>
            <color indexed="81"/>
            <rFont val="Tahoma"/>
            <family val="2"/>
          </rPr>
          <t>Select Y - action effective
Select N - action not effective</t>
        </r>
      </text>
    </comment>
    <comment ref="L11" authorId="0" shapeId="0" xr:uid="{512AFD44-FF87-46BF-9E3C-E6F66683DA64}">
      <text>
        <r>
          <rPr>
            <sz val="10"/>
            <color indexed="81"/>
            <rFont val="Tahoma"/>
            <family val="2"/>
          </rPr>
          <t>Y- Issue can be switched on/off by applying this correction
N -Issue cannot be switched on/off by applying this correction</t>
        </r>
      </text>
    </comment>
    <comment ref="M11" authorId="0" shapeId="0" xr:uid="{B206F8B3-2F1E-4E5B-A79F-7FD56B3D3C60}">
      <text>
        <r>
          <rPr>
            <sz val="10"/>
            <color indexed="81"/>
            <rFont val="Tahoma"/>
            <family val="2"/>
          </rPr>
          <t>Estimate the contribution of this action for the RC correction (0-100%)</t>
        </r>
      </text>
    </comment>
    <comment ref="N11" authorId="0" shapeId="0" xr:uid="{E736A5B6-1966-48D8-89CB-9A2181F3787C}">
      <text>
        <r>
          <rPr>
            <sz val="10"/>
            <color indexed="81"/>
            <rFont val="Tahoma"/>
            <family val="2"/>
          </rPr>
          <t>Traceability of first part produced after this correction</t>
        </r>
      </text>
    </comment>
    <comment ref="O11" authorId="0" shapeId="0" xr:uid="{02ACEBF0-9213-4AE5-9EE0-F3A04631654B}">
      <text>
        <r>
          <rPr>
            <sz val="10"/>
            <color indexed="81"/>
            <rFont val="Tahoma"/>
            <family val="2"/>
          </rPr>
          <t xml:space="preserve">Production date after action implementation
</t>
        </r>
      </text>
    </comment>
    <comment ref="P11" authorId="0" shapeId="0" xr:uid="{D8620D8E-B9DB-44C8-92F6-DF41BD5B0DAF}">
      <text>
        <r>
          <rPr>
            <sz val="10"/>
            <color indexed="81"/>
            <rFont val="Tahoma"/>
            <family val="2"/>
          </rPr>
          <t>First DN after this correction</t>
        </r>
      </text>
    </comment>
    <comment ref="C12" authorId="0" shapeId="0" xr:uid="{C1C64EBE-0B34-4341-8C3D-739E2DBBBD79}">
      <text>
        <r>
          <rPr>
            <b/>
            <sz val="9"/>
            <color indexed="81"/>
            <rFont val="Tahoma"/>
            <family val="2"/>
          </rPr>
          <t>Copy root casues from D4 steps</t>
        </r>
      </text>
    </comment>
    <comment ref="D12" authorId="0" shapeId="0" xr:uid="{373D5983-35E2-4FC4-B782-1820EE5BFD09}">
      <text>
        <r>
          <rPr>
            <b/>
            <sz val="10"/>
            <color indexed="81"/>
            <rFont val="Tahoma"/>
            <family val="2"/>
          </rPr>
          <t xml:space="preserve">Actions details - be specific/ explicit </t>
        </r>
      </text>
    </comment>
    <comment ref="E12" authorId="0" shapeId="0" xr:uid="{81AC53AC-8F20-4813-A9F2-7874A83414AD}">
      <text>
        <r>
          <rPr>
            <b/>
            <sz val="10"/>
            <color indexed="81"/>
            <rFont val="Tahoma"/>
            <family val="2"/>
          </rPr>
          <t>Execution date - plan</t>
        </r>
      </text>
    </comment>
    <comment ref="F12" authorId="0" shapeId="0" xr:uid="{777E3EB9-34C6-46D4-A2AA-BCCB4CEE8691}">
      <text>
        <r>
          <rPr>
            <b/>
            <sz val="10"/>
            <color indexed="81"/>
            <rFont val="Tahoma"/>
            <family val="2"/>
          </rPr>
          <t>Assigned responsible</t>
        </r>
      </text>
    </comment>
    <comment ref="G12" authorId="0" shapeId="0" xr:uid="{A92F255D-CFEA-4348-A249-29866F48BAED}">
      <text>
        <r>
          <rPr>
            <b/>
            <sz val="10"/>
            <color indexed="81"/>
            <rFont val="Tahoma"/>
            <family val="2"/>
          </rPr>
          <t>Only for paper version</t>
        </r>
      </text>
    </comment>
    <comment ref="H12" authorId="0" shapeId="0" xr:uid="{FEC8051C-1D73-4EA0-94D9-5CB54D28B060}">
      <text>
        <r>
          <rPr>
            <b/>
            <sz val="10"/>
            <color indexed="81"/>
            <rFont val="Tahoma"/>
            <family val="2"/>
          </rPr>
          <t>Final status Open / closed</t>
        </r>
      </text>
    </comment>
    <comment ref="I12" authorId="0" shapeId="0" xr:uid="{891532FE-B002-4723-91E5-BBC5DF87CCCC}">
      <text>
        <r>
          <rPr>
            <sz val="10"/>
            <color indexed="81"/>
            <rFont val="Tahoma"/>
            <family val="2"/>
          </rPr>
          <t xml:space="preserve">Attach evidences for closure </t>
        </r>
      </text>
    </comment>
    <comment ref="J12" authorId="0" shapeId="0" xr:uid="{B5CBFD39-4348-491A-974B-38E64F89A0B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2" authorId="0" shapeId="0" xr:uid="{57FC9F62-57EC-422A-B60F-3A5E5A9B2200}">
      <text>
        <r>
          <rPr>
            <sz val="10"/>
            <color indexed="81"/>
            <rFont val="Tahoma"/>
            <family val="2"/>
          </rPr>
          <t>Select Y - action effective
Select N - action not effective</t>
        </r>
      </text>
    </comment>
    <comment ref="L12" authorId="0" shapeId="0" xr:uid="{0C757CF6-FDEE-4BED-8D27-34AD1994CC1E}">
      <text>
        <r>
          <rPr>
            <sz val="10"/>
            <color indexed="81"/>
            <rFont val="Tahoma"/>
            <family val="2"/>
          </rPr>
          <t>Y- Issue can be switched on/off by applying this correction
N -Issue cannot be switched on/off by applying this correction</t>
        </r>
      </text>
    </comment>
    <comment ref="M12" authorId="0" shapeId="0" xr:uid="{2EB18130-CAB9-491A-964D-5C41611BF38B}">
      <text>
        <r>
          <rPr>
            <sz val="10"/>
            <color indexed="81"/>
            <rFont val="Tahoma"/>
            <family val="2"/>
          </rPr>
          <t>Estimate the contribution of this action for the RC correction (0-100%)</t>
        </r>
      </text>
    </comment>
    <comment ref="N12" authorId="0" shapeId="0" xr:uid="{3B7BEFA9-3876-4CB7-9ECB-5AC961C2A875}">
      <text>
        <r>
          <rPr>
            <sz val="10"/>
            <color indexed="81"/>
            <rFont val="Tahoma"/>
            <family val="2"/>
          </rPr>
          <t>Traceability of first part produced after this correction</t>
        </r>
      </text>
    </comment>
    <comment ref="O12" authorId="0" shapeId="0" xr:uid="{43B6678C-755F-4E80-9693-51A28FA6DA1D}">
      <text>
        <r>
          <rPr>
            <sz val="10"/>
            <color indexed="81"/>
            <rFont val="Tahoma"/>
            <family val="2"/>
          </rPr>
          <t xml:space="preserve">Production date after action implementation
</t>
        </r>
      </text>
    </comment>
    <comment ref="P12" authorId="0" shapeId="0" xr:uid="{E070326A-2C63-4B80-A507-67C56D374D54}">
      <text>
        <r>
          <rPr>
            <sz val="10"/>
            <color indexed="81"/>
            <rFont val="Tahoma"/>
            <family val="2"/>
          </rPr>
          <t>First DN after this correction</t>
        </r>
      </text>
    </comment>
    <comment ref="C13" authorId="0" shapeId="0" xr:uid="{09BCF9F7-7B2F-43C5-A68C-C3C4C6191F75}">
      <text>
        <r>
          <rPr>
            <b/>
            <sz val="9"/>
            <color indexed="81"/>
            <rFont val="Tahoma"/>
            <family val="2"/>
          </rPr>
          <t>Copy root casues from D4 steps</t>
        </r>
      </text>
    </comment>
    <comment ref="D13" authorId="0" shapeId="0" xr:uid="{E71B9844-A0B0-4FDA-9D3C-361923A69A7A}">
      <text>
        <r>
          <rPr>
            <b/>
            <sz val="10"/>
            <color indexed="81"/>
            <rFont val="Tahoma"/>
            <family val="2"/>
          </rPr>
          <t xml:space="preserve">Actions details - be specific/ explicit </t>
        </r>
      </text>
    </comment>
    <comment ref="E13" authorId="0" shapeId="0" xr:uid="{BD149203-F45D-4BB9-AAE7-7D7B148C9F9F}">
      <text>
        <r>
          <rPr>
            <b/>
            <sz val="10"/>
            <color indexed="81"/>
            <rFont val="Tahoma"/>
            <family val="2"/>
          </rPr>
          <t>Execution date - plan</t>
        </r>
      </text>
    </comment>
    <comment ref="F13" authorId="0" shapeId="0" xr:uid="{07168365-ABF1-4341-A5F4-BABA27138BE1}">
      <text>
        <r>
          <rPr>
            <b/>
            <sz val="10"/>
            <color indexed="81"/>
            <rFont val="Tahoma"/>
            <family val="2"/>
          </rPr>
          <t>Assigned responsible</t>
        </r>
      </text>
    </comment>
    <comment ref="G13" authorId="0" shapeId="0" xr:uid="{C5104CE3-C3DE-4D2C-9B80-84501E0409DE}">
      <text>
        <r>
          <rPr>
            <b/>
            <sz val="10"/>
            <color indexed="81"/>
            <rFont val="Tahoma"/>
            <family val="2"/>
          </rPr>
          <t>Only for paper version</t>
        </r>
      </text>
    </comment>
    <comment ref="H13" authorId="0" shapeId="0" xr:uid="{DDC2859A-72B1-4A84-8F50-72F9B395378F}">
      <text>
        <r>
          <rPr>
            <b/>
            <sz val="10"/>
            <color indexed="81"/>
            <rFont val="Tahoma"/>
            <family val="2"/>
          </rPr>
          <t>Final status Open / closed</t>
        </r>
      </text>
    </comment>
    <comment ref="I13" authorId="0" shapeId="0" xr:uid="{9B6374C1-302A-4366-B2FA-E02DBC188344}">
      <text>
        <r>
          <rPr>
            <sz val="10"/>
            <color indexed="81"/>
            <rFont val="Tahoma"/>
            <family val="2"/>
          </rPr>
          <t xml:space="preserve">Attach evidences for closure </t>
        </r>
      </text>
    </comment>
    <comment ref="J13" authorId="0" shapeId="0" xr:uid="{AED94603-3E2A-4864-8AD1-68EB259CAE9E}">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3" authorId="0" shapeId="0" xr:uid="{BCC9D182-5D76-48C3-B4E6-F613D391F0C5}">
      <text>
        <r>
          <rPr>
            <sz val="10"/>
            <color indexed="81"/>
            <rFont val="Tahoma"/>
            <family val="2"/>
          </rPr>
          <t>Select Y - action effective
Select N - action not effective</t>
        </r>
      </text>
    </comment>
    <comment ref="L13" authorId="0" shapeId="0" xr:uid="{F8181C16-5C65-41C9-BBB7-5936097F37DA}">
      <text>
        <r>
          <rPr>
            <sz val="10"/>
            <color indexed="81"/>
            <rFont val="Tahoma"/>
            <family val="2"/>
          </rPr>
          <t>Y- Issue can be switched on/off by applying this correction
N -Issue cannot be switched on/off by applying this correction</t>
        </r>
      </text>
    </comment>
    <comment ref="M13" authorId="0" shapeId="0" xr:uid="{AED1976D-D2DA-4685-A631-F9C64FF17C37}">
      <text>
        <r>
          <rPr>
            <sz val="10"/>
            <color indexed="81"/>
            <rFont val="Tahoma"/>
            <family val="2"/>
          </rPr>
          <t>Estimate the contribution of this action for the RC correction (0-100%)</t>
        </r>
      </text>
    </comment>
    <comment ref="N13" authorId="0" shapeId="0" xr:uid="{F17BFE40-A531-4254-AA56-D2A13747AC56}">
      <text>
        <r>
          <rPr>
            <sz val="10"/>
            <color indexed="81"/>
            <rFont val="Tahoma"/>
            <family val="2"/>
          </rPr>
          <t>Traceability of first part produced after this correction</t>
        </r>
      </text>
    </comment>
    <comment ref="O13" authorId="0" shapeId="0" xr:uid="{DEBD9667-9A1D-4339-8E65-B1253E63C66F}">
      <text>
        <r>
          <rPr>
            <sz val="10"/>
            <color indexed="81"/>
            <rFont val="Tahoma"/>
            <family val="2"/>
          </rPr>
          <t xml:space="preserve">Production date after action implementation
</t>
        </r>
      </text>
    </comment>
    <comment ref="P13" authorId="0" shapeId="0" xr:uid="{9859A4B5-98B6-4AD8-A72E-3117E70BEB55}">
      <text>
        <r>
          <rPr>
            <sz val="10"/>
            <color indexed="81"/>
            <rFont val="Tahoma"/>
            <family val="2"/>
          </rPr>
          <t>First DN after this correction</t>
        </r>
      </text>
    </comment>
    <comment ref="C14" authorId="0" shapeId="0" xr:uid="{92D468D4-7DD3-4DF8-84DE-FAD769BD7618}">
      <text>
        <r>
          <rPr>
            <b/>
            <sz val="9"/>
            <color indexed="81"/>
            <rFont val="Tahoma"/>
            <family val="2"/>
          </rPr>
          <t>Copy root casues from D4 steps</t>
        </r>
      </text>
    </comment>
    <comment ref="D14" authorId="0" shapeId="0" xr:uid="{6EAB9F57-66C1-4471-A610-917E957F0050}">
      <text>
        <r>
          <rPr>
            <b/>
            <sz val="10"/>
            <color indexed="81"/>
            <rFont val="Tahoma"/>
            <family val="2"/>
          </rPr>
          <t xml:space="preserve">Actions details - be specific/ explicit </t>
        </r>
      </text>
    </comment>
    <comment ref="E14" authorId="0" shapeId="0" xr:uid="{960B2DC1-AA1C-430A-B30B-40F3B2EE847D}">
      <text>
        <r>
          <rPr>
            <b/>
            <sz val="10"/>
            <color indexed="81"/>
            <rFont val="Tahoma"/>
            <family val="2"/>
          </rPr>
          <t>Execution date - plan</t>
        </r>
      </text>
    </comment>
    <comment ref="F14" authorId="0" shapeId="0" xr:uid="{D46D70C6-969A-49FE-8B56-6F2D52099E50}">
      <text>
        <r>
          <rPr>
            <b/>
            <sz val="10"/>
            <color indexed="81"/>
            <rFont val="Tahoma"/>
            <family val="2"/>
          </rPr>
          <t>Assigned responsible</t>
        </r>
      </text>
    </comment>
    <comment ref="G14" authorId="0" shapeId="0" xr:uid="{BC57D5BE-E028-4DD2-85DF-6199EAE01CE5}">
      <text>
        <r>
          <rPr>
            <b/>
            <sz val="10"/>
            <color indexed="81"/>
            <rFont val="Tahoma"/>
            <family val="2"/>
          </rPr>
          <t>Only for paper version</t>
        </r>
      </text>
    </comment>
    <comment ref="H14" authorId="0" shapeId="0" xr:uid="{080C9C19-DE62-4558-BD32-7680D0A7BBDC}">
      <text>
        <r>
          <rPr>
            <b/>
            <sz val="10"/>
            <color indexed="81"/>
            <rFont val="Tahoma"/>
            <family val="2"/>
          </rPr>
          <t>Final status Open / closed</t>
        </r>
      </text>
    </comment>
    <comment ref="I14" authorId="0" shapeId="0" xr:uid="{7D71475B-A6A0-4408-8672-53C1B376815A}">
      <text>
        <r>
          <rPr>
            <sz val="10"/>
            <color indexed="81"/>
            <rFont val="Tahoma"/>
            <family val="2"/>
          </rPr>
          <t xml:space="preserve">Attach evidences for closure </t>
        </r>
      </text>
    </comment>
    <comment ref="J14" authorId="0" shapeId="0" xr:uid="{5244D4D4-F281-4E30-B2C2-11800DF92296}">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4" authorId="0" shapeId="0" xr:uid="{8140F64A-AD4E-4DA6-B281-42EA6B0CF5A8}">
      <text>
        <r>
          <rPr>
            <sz val="10"/>
            <color indexed="81"/>
            <rFont val="Tahoma"/>
            <family val="2"/>
          </rPr>
          <t>Select Y - action effective
Select N - action not effective</t>
        </r>
      </text>
    </comment>
    <comment ref="L14" authorId="0" shapeId="0" xr:uid="{D81C2F22-708C-4B28-8137-A6C2DC080AE0}">
      <text>
        <r>
          <rPr>
            <sz val="10"/>
            <color indexed="81"/>
            <rFont val="Tahoma"/>
            <family val="2"/>
          </rPr>
          <t>Y- Issue can be switched on/off by applying this correction
N -Issue cannot be switched on/off by applying this correction</t>
        </r>
      </text>
    </comment>
    <comment ref="M14" authorId="0" shapeId="0" xr:uid="{987A405C-5C96-43DE-97E9-EF1DF1447BAE}">
      <text>
        <r>
          <rPr>
            <sz val="10"/>
            <color indexed="81"/>
            <rFont val="Tahoma"/>
            <family val="2"/>
          </rPr>
          <t>Estimate the contribution of this action for the RC correction (0-100%)</t>
        </r>
      </text>
    </comment>
    <comment ref="N14" authorId="0" shapeId="0" xr:uid="{BC005F38-A846-41AD-A4A5-309E63BEB85A}">
      <text>
        <r>
          <rPr>
            <sz val="10"/>
            <color indexed="81"/>
            <rFont val="Tahoma"/>
            <family val="2"/>
          </rPr>
          <t>Traceability of first part produced after this correction</t>
        </r>
      </text>
    </comment>
    <comment ref="O14" authorId="0" shapeId="0" xr:uid="{7E8FC383-3C98-452E-9629-CCE8D134C37D}">
      <text>
        <r>
          <rPr>
            <sz val="10"/>
            <color indexed="81"/>
            <rFont val="Tahoma"/>
            <family val="2"/>
          </rPr>
          <t xml:space="preserve">Production date after action implementation
</t>
        </r>
      </text>
    </comment>
    <comment ref="P14" authorId="0" shapeId="0" xr:uid="{BD6D02A7-9D34-47CE-BEB7-A46D3D81966B}">
      <text>
        <r>
          <rPr>
            <sz val="10"/>
            <color indexed="81"/>
            <rFont val="Tahoma"/>
            <family val="2"/>
          </rPr>
          <t>First DN after this correction</t>
        </r>
      </text>
    </comment>
    <comment ref="C15" authorId="0" shapeId="0" xr:uid="{B2889920-57EB-4B3C-B4CB-CC5EF0FF8CA6}">
      <text>
        <r>
          <rPr>
            <b/>
            <sz val="9"/>
            <color indexed="81"/>
            <rFont val="Tahoma"/>
            <family val="2"/>
          </rPr>
          <t>Copy root casues from D4 steps</t>
        </r>
      </text>
    </comment>
    <comment ref="D15" authorId="0" shapeId="0" xr:uid="{E92F3217-BBA5-4E5E-BE35-857DE9B6B04F}">
      <text>
        <r>
          <rPr>
            <b/>
            <sz val="10"/>
            <color indexed="81"/>
            <rFont val="Tahoma"/>
            <family val="2"/>
          </rPr>
          <t xml:space="preserve">Actions details - be specific/ explicit </t>
        </r>
      </text>
    </comment>
    <comment ref="E15" authorId="0" shapeId="0" xr:uid="{F86DF6F2-326D-4E65-AC0A-8C99F86CAB53}">
      <text>
        <r>
          <rPr>
            <b/>
            <sz val="10"/>
            <color indexed="81"/>
            <rFont val="Tahoma"/>
            <family val="2"/>
          </rPr>
          <t>Execution date - plan</t>
        </r>
      </text>
    </comment>
    <comment ref="F15" authorId="0" shapeId="0" xr:uid="{611D5D25-7BEB-4DE3-99AA-6603A6C105BE}">
      <text>
        <r>
          <rPr>
            <b/>
            <sz val="10"/>
            <color indexed="81"/>
            <rFont val="Tahoma"/>
            <family val="2"/>
          </rPr>
          <t>Assigned responsible</t>
        </r>
      </text>
    </comment>
    <comment ref="G15" authorId="0" shapeId="0" xr:uid="{DD33A520-4A65-4C03-BA48-340F85636332}">
      <text>
        <r>
          <rPr>
            <b/>
            <sz val="10"/>
            <color indexed="81"/>
            <rFont val="Tahoma"/>
            <family val="2"/>
          </rPr>
          <t>Only for paper version</t>
        </r>
      </text>
    </comment>
    <comment ref="H15" authorId="0" shapeId="0" xr:uid="{F7CA182F-627A-4052-8E37-D56E19F3526E}">
      <text>
        <r>
          <rPr>
            <b/>
            <sz val="10"/>
            <color indexed="81"/>
            <rFont val="Tahoma"/>
            <family val="2"/>
          </rPr>
          <t>Final status Open / closed</t>
        </r>
      </text>
    </comment>
    <comment ref="I15" authorId="0" shapeId="0" xr:uid="{452FFC80-55DD-44E4-AD80-39A108D82FF7}">
      <text>
        <r>
          <rPr>
            <sz val="10"/>
            <color indexed="81"/>
            <rFont val="Tahoma"/>
            <family val="2"/>
          </rPr>
          <t xml:space="preserve">Attach evidences for closure </t>
        </r>
      </text>
    </comment>
    <comment ref="J15" authorId="0" shapeId="0" xr:uid="{91C6B791-E5EF-4C4A-B789-D9124D6E42D9}">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5" authorId="0" shapeId="0" xr:uid="{7DCD7C95-0704-4C26-B502-A3E47BE8568D}">
      <text>
        <r>
          <rPr>
            <sz val="10"/>
            <color indexed="81"/>
            <rFont val="Tahoma"/>
            <family val="2"/>
          </rPr>
          <t>Select Y - action effective
Select N - action not effective</t>
        </r>
      </text>
    </comment>
    <comment ref="L15" authorId="0" shapeId="0" xr:uid="{B9878C38-93A0-4284-B086-618FDE2A7EFF}">
      <text>
        <r>
          <rPr>
            <sz val="10"/>
            <color indexed="81"/>
            <rFont val="Tahoma"/>
            <family val="2"/>
          </rPr>
          <t>Y- Issue can be switched on/off by applying this correction
N -Issue cannot be switched on/off by applying this correction</t>
        </r>
      </text>
    </comment>
    <comment ref="M15" authorId="0" shapeId="0" xr:uid="{ED7D8129-2016-4435-9C09-A2E0A629EF04}">
      <text>
        <r>
          <rPr>
            <sz val="10"/>
            <color indexed="81"/>
            <rFont val="Tahoma"/>
            <family val="2"/>
          </rPr>
          <t>Estimate the contribution of this action for the RC correction (0-100%)</t>
        </r>
      </text>
    </comment>
    <comment ref="N15" authorId="0" shapeId="0" xr:uid="{6B95EFE1-0B51-497B-AD62-14373270E825}">
      <text>
        <r>
          <rPr>
            <sz val="10"/>
            <color indexed="81"/>
            <rFont val="Tahoma"/>
            <family val="2"/>
          </rPr>
          <t>Traceability of first part produced after this correction</t>
        </r>
      </text>
    </comment>
    <comment ref="O15" authorId="0" shapeId="0" xr:uid="{A677CADA-A368-4695-B911-69B8ADD9EB22}">
      <text>
        <r>
          <rPr>
            <sz val="10"/>
            <color indexed="81"/>
            <rFont val="Tahoma"/>
            <family val="2"/>
          </rPr>
          <t xml:space="preserve">Production date after action implementation
</t>
        </r>
      </text>
    </comment>
    <comment ref="P15" authorId="0" shapeId="0" xr:uid="{E545E22D-6FBB-497C-86AA-838CE84D105F}">
      <text>
        <r>
          <rPr>
            <sz val="10"/>
            <color indexed="81"/>
            <rFont val="Tahoma"/>
            <family val="2"/>
          </rPr>
          <t>First DN after this correction</t>
        </r>
      </text>
    </comment>
    <comment ref="C16" authorId="0" shapeId="0" xr:uid="{67FFF67F-4B93-4336-A420-4A97DAAAA07E}">
      <text>
        <r>
          <rPr>
            <b/>
            <sz val="9"/>
            <color indexed="81"/>
            <rFont val="Tahoma"/>
            <family val="2"/>
          </rPr>
          <t>Copy root casues from D4 steps</t>
        </r>
      </text>
    </comment>
    <comment ref="D16" authorId="0" shapeId="0" xr:uid="{9E82131B-D7DE-44A6-B804-A4FAE8E198A3}">
      <text>
        <r>
          <rPr>
            <b/>
            <sz val="10"/>
            <color indexed="81"/>
            <rFont val="Tahoma"/>
            <family val="2"/>
          </rPr>
          <t xml:space="preserve">Actions details - be specific/ explicit </t>
        </r>
      </text>
    </comment>
    <comment ref="E16" authorId="0" shapeId="0" xr:uid="{F5A5E100-882A-4C19-88F9-727CBD609641}">
      <text>
        <r>
          <rPr>
            <b/>
            <sz val="10"/>
            <color indexed="81"/>
            <rFont val="Tahoma"/>
            <family val="2"/>
          </rPr>
          <t>Execution date - plan</t>
        </r>
      </text>
    </comment>
    <comment ref="F16" authorId="0" shapeId="0" xr:uid="{87EB2978-07B1-4414-ACA7-E64DDBB4606A}">
      <text>
        <r>
          <rPr>
            <b/>
            <sz val="10"/>
            <color indexed="81"/>
            <rFont val="Tahoma"/>
            <family val="2"/>
          </rPr>
          <t>Assigned responsible</t>
        </r>
      </text>
    </comment>
    <comment ref="G16" authorId="0" shapeId="0" xr:uid="{E2CDD79E-92E6-45A4-AF68-A6EFED0EDDBD}">
      <text>
        <r>
          <rPr>
            <b/>
            <sz val="10"/>
            <color indexed="81"/>
            <rFont val="Tahoma"/>
            <family val="2"/>
          </rPr>
          <t>Only for paper version</t>
        </r>
      </text>
    </comment>
    <comment ref="H16" authorId="0" shapeId="0" xr:uid="{CDAB6C05-C8C5-4831-BC57-848FFC4DC76C}">
      <text>
        <r>
          <rPr>
            <b/>
            <sz val="10"/>
            <color indexed="81"/>
            <rFont val="Tahoma"/>
            <family val="2"/>
          </rPr>
          <t>Final status Open / closed</t>
        </r>
      </text>
    </comment>
    <comment ref="I16" authorId="0" shapeId="0" xr:uid="{FE9A5CB9-76BF-4FDC-B7F1-CD0747F67243}">
      <text>
        <r>
          <rPr>
            <sz val="10"/>
            <color indexed="81"/>
            <rFont val="Tahoma"/>
            <family val="2"/>
          </rPr>
          <t xml:space="preserve">Attach evidences for closure </t>
        </r>
      </text>
    </comment>
    <comment ref="J16" authorId="0" shapeId="0" xr:uid="{F8EEAF9D-A02E-48F2-A764-1FD734B6B0F6}">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6" authorId="0" shapeId="0" xr:uid="{180C642D-6E54-46EA-BCBB-503E86226694}">
      <text>
        <r>
          <rPr>
            <sz val="10"/>
            <color indexed="81"/>
            <rFont val="Tahoma"/>
            <family val="2"/>
          </rPr>
          <t>Select Y - action effective
Select N - action not effective</t>
        </r>
      </text>
    </comment>
    <comment ref="L16" authorId="0" shapeId="0" xr:uid="{6B7369D3-24B5-4A60-865F-946CE8F3E7C7}">
      <text>
        <r>
          <rPr>
            <sz val="10"/>
            <color indexed="81"/>
            <rFont val="Tahoma"/>
            <family val="2"/>
          </rPr>
          <t>Y- Issue can be switched on/off by applying this correction
N -Issue cannot be switched on/off by applying this correction</t>
        </r>
      </text>
    </comment>
    <comment ref="M16" authorId="0" shapeId="0" xr:uid="{C7CD39AF-670A-45EB-A8DD-B415DBD6C7B7}">
      <text>
        <r>
          <rPr>
            <sz val="10"/>
            <color indexed="81"/>
            <rFont val="Tahoma"/>
            <family val="2"/>
          </rPr>
          <t>Estimate the contribution of this action for the RC correction (0-100%)</t>
        </r>
      </text>
    </comment>
    <comment ref="N16" authorId="0" shapeId="0" xr:uid="{295B5E4C-20DE-41D3-8B53-C0A72705C716}">
      <text>
        <r>
          <rPr>
            <sz val="10"/>
            <color indexed="81"/>
            <rFont val="Tahoma"/>
            <family val="2"/>
          </rPr>
          <t>Traceability of first part produced after this correction</t>
        </r>
      </text>
    </comment>
    <comment ref="O16" authorId="0" shapeId="0" xr:uid="{1952F041-A53E-412C-85A2-4A480784833C}">
      <text>
        <r>
          <rPr>
            <sz val="10"/>
            <color indexed="81"/>
            <rFont val="Tahoma"/>
            <family val="2"/>
          </rPr>
          <t xml:space="preserve">Production date after action implementation
</t>
        </r>
      </text>
    </comment>
    <comment ref="P16" authorId="0" shapeId="0" xr:uid="{FD111341-E774-4A86-AFF3-E7573D840592}">
      <text>
        <r>
          <rPr>
            <sz val="10"/>
            <color indexed="81"/>
            <rFont val="Tahoma"/>
            <family val="2"/>
          </rPr>
          <t>First DN after this correction</t>
        </r>
      </text>
    </comment>
    <comment ref="C17" authorId="0" shapeId="0" xr:uid="{CEA5F937-2A44-492C-8FD5-E891251B51B0}">
      <text>
        <r>
          <rPr>
            <b/>
            <sz val="9"/>
            <color indexed="81"/>
            <rFont val="Tahoma"/>
            <family val="2"/>
          </rPr>
          <t>Copy root casues from D4 steps</t>
        </r>
      </text>
    </comment>
    <comment ref="D17" authorId="0" shapeId="0" xr:uid="{CDAF4E5B-4CB2-43A1-953A-5D05DA151D80}">
      <text>
        <r>
          <rPr>
            <b/>
            <sz val="10"/>
            <color indexed="81"/>
            <rFont val="Tahoma"/>
            <family val="2"/>
          </rPr>
          <t xml:space="preserve">Actions details - be specific/ explicit </t>
        </r>
      </text>
    </comment>
    <comment ref="E17" authorId="0" shapeId="0" xr:uid="{E38A01AB-6482-4917-B461-B3C8399C8600}">
      <text>
        <r>
          <rPr>
            <b/>
            <sz val="10"/>
            <color indexed="81"/>
            <rFont val="Tahoma"/>
            <family val="2"/>
          </rPr>
          <t>Execution date - plan</t>
        </r>
      </text>
    </comment>
    <comment ref="F17" authorId="0" shapeId="0" xr:uid="{0821F5C3-DBDF-4CAC-8727-7E99FFEDC736}">
      <text>
        <r>
          <rPr>
            <b/>
            <sz val="10"/>
            <color indexed="81"/>
            <rFont val="Tahoma"/>
            <family val="2"/>
          </rPr>
          <t>Assigned responsible</t>
        </r>
      </text>
    </comment>
    <comment ref="G17" authorId="0" shapeId="0" xr:uid="{DA0F32BC-3E55-44A4-9152-57ACCD84324A}">
      <text>
        <r>
          <rPr>
            <b/>
            <sz val="10"/>
            <color indexed="81"/>
            <rFont val="Tahoma"/>
            <family val="2"/>
          </rPr>
          <t>Only for paper version</t>
        </r>
      </text>
    </comment>
    <comment ref="H17" authorId="0" shapeId="0" xr:uid="{953EE30E-1362-4528-8400-3FAD6233EA0D}">
      <text>
        <r>
          <rPr>
            <b/>
            <sz val="10"/>
            <color indexed="81"/>
            <rFont val="Tahoma"/>
            <family val="2"/>
          </rPr>
          <t>Final status Open / closed</t>
        </r>
      </text>
    </comment>
    <comment ref="I17" authorId="0" shapeId="0" xr:uid="{26185B79-9419-4582-B6C7-A173B2D38E85}">
      <text>
        <r>
          <rPr>
            <sz val="10"/>
            <color indexed="81"/>
            <rFont val="Tahoma"/>
            <family val="2"/>
          </rPr>
          <t xml:space="preserve">Attach evidences for closure </t>
        </r>
      </text>
    </comment>
    <comment ref="J17" authorId="0" shapeId="0" xr:uid="{EEBD70AE-13D9-4A98-9BC4-432586035155}">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7" authorId="0" shapeId="0" xr:uid="{902E48B2-4AB7-4967-86D5-F78373DBE48A}">
      <text>
        <r>
          <rPr>
            <sz val="10"/>
            <color indexed="81"/>
            <rFont val="Tahoma"/>
            <family val="2"/>
          </rPr>
          <t>Select Y - action effective
Select N - action not effective</t>
        </r>
      </text>
    </comment>
    <comment ref="L17" authorId="0" shapeId="0" xr:uid="{B8229705-DF77-4D3E-8135-CE8E7785E6B6}">
      <text>
        <r>
          <rPr>
            <sz val="10"/>
            <color indexed="81"/>
            <rFont val="Tahoma"/>
            <family val="2"/>
          </rPr>
          <t>Y- Issue can be switched on/off by applying this correction
N -Issue cannot be switched on/off by applying this correction</t>
        </r>
      </text>
    </comment>
    <comment ref="M17" authorId="0" shapeId="0" xr:uid="{7D139A54-B252-4CDC-8ADA-82AE3B373357}">
      <text>
        <r>
          <rPr>
            <sz val="10"/>
            <color indexed="81"/>
            <rFont val="Tahoma"/>
            <family val="2"/>
          </rPr>
          <t>Estimate the contribution of this action for the RC correction (0-100%)</t>
        </r>
      </text>
    </comment>
    <comment ref="N17" authorId="0" shapeId="0" xr:uid="{D5A66871-B6DD-438D-A0FB-269A160DF342}">
      <text>
        <r>
          <rPr>
            <sz val="10"/>
            <color indexed="81"/>
            <rFont val="Tahoma"/>
            <family val="2"/>
          </rPr>
          <t>Traceability of first part produced after this correction</t>
        </r>
      </text>
    </comment>
    <comment ref="O17" authorId="0" shapeId="0" xr:uid="{B0A71D5E-F525-4F4D-BFA5-7070F8BC8EAE}">
      <text>
        <r>
          <rPr>
            <sz val="10"/>
            <color indexed="81"/>
            <rFont val="Tahoma"/>
            <family val="2"/>
          </rPr>
          <t xml:space="preserve">Production date after action implementation
</t>
        </r>
      </text>
    </comment>
    <comment ref="P17" authorId="0" shapeId="0" xr:uid="{6293C773-9FAD-4C7E-8CC6-AF8452ABED06}">
      <text>
        <r>
          <rPr>
            <sz val="10"/>
            <color indexed="81"/>
            <rFont val="Tahoma"/>
            <family val="2"/>
          </rPr>
          <t>First DN after this correction</t>
        </r>
      </text>
    </comment>
    <comment ref="C18" authorId="0" shapeId="0" xr:uid="{5396484E-2253-404D-AA94-319E1D45960B}">
      <text>
        <r>
          <rPr>
            <b/>
            <sz val="9"/>
            <color indexed="81"/>
            <rFont val="Tahoma"/>
            <family val="2"/>
          </rPr>
          <t>Copy root casues from D4 steps</t>
        </r>
      </text>
    </comment>
    <comment ref="D18" authorId="0" shapeId="0" xr:uid="{0B6FD636-315B-4E27-A6A9-56D1D36D39A6}">
      <text>
        <r>
          <rPr>
            <b/>
            <sz val="10"/>
            <color indexed="81"/>
            <rFont val="Tahoma"/>
            <family val="2"/>
          </rPr>
          <t xml:space="preserve">Actions details - be specific/ explicit </t>
        </r>
      </text>
    </comment>
    <comment ref="E18" authorId="0" shapeId="0" xr:uid="{515201D0-37ED-4AC8-979D-925C3B3886D8}">
      <text>
        <r>
          <rPr>
            <b/>
            <sz val="10"/>
            <color indexed="81"/>
            <rFont val="Tahoma"/>
            <family val="2"/>
          </rPr>
          <t>Execution date - plan</t>
        </r>
      </text>
    </comment>
    <comment ref="F18" authorId="0" shapeId="0" xr:uid="{8F4D60EA-1E5F-49FD-9E54-A745B9B329E8}">
      <text>
        <r>
          <rPr>
            <b/>
            <sz val="10"/>
            <color indexed="81"/>
            <rFont val="Tahoma"/>
            <family val="2"/>
          </rPr>
          <t>Assigned responsible</t>
        </r>
      </text>
    </comment>
    <comment ref="G18" authorId="0" shapeId="0" xr:uid="{B9756C2E-4917-4E8F-A655-9CFB1F9EE3A6}">
      <text>
        <r>
          <rPr>
            <b/>
            <sz val="10"/>
            <color indexed="81"/>
            <rFont val="Tahoma"/>
            <family val="2"/>
          </rPr>
          <t>Only for paper version</t>
        </r>
      </text>
    </comment>
    <comment ref="H18" authorId="0" shapeId="0" xr:uid="{9D321221-57D8-4C04-8267-D7C947806DA5}">
      <text>
        <r>
          <rPr>
            <b/>
            <sz val="10"/>
            <color indexed="81"/>
            <rFont val="Tahoma"/>
            <family val="2"/>
          </rPr>
          <t>Final status Open / closed</t>
        </r>
      </text>
    </comment>
    <comment ref="I18" authorId="0" shapeId="0" xr:uid="{6C40DF97-E729-44C1-B25B-035BE52358A2}">
      <text>
        <r>
          <rPr>
            <sz val="10"/>
            <color indexed="81"/>
            <rFont val="Tahoma"/>
            <family val="2"/>
          </rPr>
          <t xml:space="preserve">Attach evidences for closure </t>
        </r>
      </text>
    </comment>
    <comment ref="J18" authorId="0" shapeId="0" xr:uid="{A152F06B-445F-4A28-8015-CC0ED715BD9B}">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8" authorId="0" shapeId="0" xr:uid="{4BA75E25-B2A5-4C52-8867-105443B63E71}">
      <text>
        <r>
          <rPr>
            <sz val="10"/>
            <color indexed="81"/>
            <rFont val="Tahoma"/>
            <family val="2"/>
          </rPr>
          <t>Select Y - action effective
Select N - action not effective</t>
        </r>
      </text>
    </comment>
    <comment ref="L18" authorId="0" shapeId="0" xr:uid="{D9BBAE84-ADD8-4D4A-AE29-883D9473AEBB}">
      <text>
        <r>
          <rPr>
            <sz val="10"/>
            <color indexed="81"/>
            <rFont val="Tahoma"/>
            <family val="2"/>
          </rPr>
          <t>Y- Issue can be switched on/off by applying this correction
N -Issue cannot be switched on/off by applying this correction</t>
        </r>
      </text>
    </comment>
    <comment ref="M18" authorId="0" shapeId="0" xr:uid="{54A3F16D-3E74-4125-B7F0-301C0B180E2C}">
      <text>
        <r>
          <rPr>
            <sz val="10"/>
            <color indexed="81"/>
            <rFont val="Tahoma"/>
            <family val="2"/>
          </rPr>
          <t>Estimate the contribution of this action for the RC correction (0-100%)</t>
        </r>
      </text>
    </comment>
    <comment ref="N18" authorId="0" shapeId="0" xr:uid="{76C941C5-7EE5-45F9-92E8-CB18D5067084}">
      <text>
        <r>
          <rPr>
            <sz val="10"/>
            <color indexed="81"/>
            <rFont val="Tahoma"/>
            <family val="2"/>
          </rPr>
          <t>Traceability of first part produced after this correction</t>
        </r>
      </text>
    </comment>
    <comment ref="O18" authorId="0" shapeId="0" xr:uid="{20D627E7-B73B-4E4C-820F-4FCBE9A3BF82}">
      <text>
        <r>
          <rPr>
            <sz val="10"/>
            <color indexed="81"/>
            <rFont val="Tahoma"/>
            <family val="2"/>
          </rPr>
          <t xml:space="preserve">Production date after action implementation
</t>
        </r>
      </text>
    </comment>
    <comment ref="P18" authorId="0" shapeId="0" xr:uid="{309189A1-4B90-4EE7-9556-40ACDEE80A93}">
      <text>
        <r>
          <rPr>
            <sz val="10"/>
            <color indexed="81"/>
            <rFont val="Tahoma"/>
            <family val="2"/>
          </rPr>
          <t>First DN after this correction</t>
        </r>
      </text>
    </comment>
    <comment ref="C19" authorId="0" shapeId="0" xr:uid="{61B60BE9-047D-4952-BD19-F391A5B7C366}">
      <text>
        <r>
          <rPr>
            <b/>
            <sz val="9"/>
            <color indexed="81"/>
            <rFont val="Tahoma"/>
            <family val="2"/>
          </rPr>
          <t>Copy root casues from D4 steps</t>
        </r>
      </text>
    </comment>
    <comment ref="D19" authorId="0" shapeId="0" xr:uid="{68C8807E-0D34-40EB-8AFD-EAEFF8D9D546}">
      <text>
        <r>
          <rPr>
            <b/>
            <sz val="10"/>
            <color indexed="81"/>
            <rFont val="Tahoma"/>
            <family val="2"/>
          </rPr>
          <t xml:space="preserve">Actions details - be specific/ explicit </t>
        </r>
      </text>
    </comment>
    <comment ref="E19" authorId="0" shapeId="0" xr:uid="{8DCD5840-B898-4F7B-B25D-553B9F4529BE}">
      <text>
        <r>
          <rPr>
            <b/>
            <sz val="10"/>
            <color indexed="81"/>
            <rFont val="Tahoma"/>
            <family val="2"/>
          </rPr>
          <t>Execution date - plan</t>
        </r>
      </text>
    </comment>
    <comment ref="F19" authorId="0" shapeId="0" xr:uid="{612E33BD-E26B-4C84-A0A0-71AFD6F0662D}">
      <text>
        <r>
          <rPr>
            <b/>
            <sz val="10"/>
            <color indexed="81"/>
            <rFont val="Tahoma"/>
            <family val="2"/>
          </rPr>
          <t>Assigned responsible</t>
        </r>
      </text>
    </comment>
    <comment ref="G19" authorId="0" shapeId="0" xr:uid="{CA254BF1-794D-4732-946E-C935067418EB}">
      <text>
        <r>
          <rPr>
            <b/>
            <sz val="10"/>
            <color indexed="81"/>
            <rFont val="Tahoma"/>
            <family val="2"/>
          </rPr>
          <t>Only for paper version</t>
        </r>
      </text>
    </comment>
    <comment ref="H19" authorId="0" shapeId="0" xr:uid="{961063D5-9551-411D-9C9A-C9A05A2DB944}">
      <text>
        <r>
          <rPr>
            <b/>
            <sz val="10"/>
            <color indexed="81"/>
            <rFont val="Tahoma"/>
            <family val="2"/>
          </rPr>
          <t>Final status Open / closed</t>
        </r>
      </text>
    </comment>
    <comment ref="I19" authorId="0" shapeId="0" xr:uid="{8738B9DC-A000-463D-862D-B307E71C7B34}">
      <text>
        <r>
          <rPr>
            <sz val="10"/>
            <color indexed="81"/>
            <rFont val="Tahoma"/>
            <family val="2"/>
          </rPr>
          <t xml:space="preserve">Attach evidences for closure </t>
        </r>
      </text>
    </comment>
    <comment ref="J19" authorId="0" shapeId="0" xr:uid="{F97BC8C4-B81E-4F54-94F2-1ADA928DE69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9" authorId="0" shapeId="0" xr:uid="{20B398B2-80C5-46CD-8008-3FCC8BAAB788}">
      <text>
        <r>
          <rPr>
            <sz val="10"/>
            <color indexed="81"/>
            <rFont val="Tahoma"/>
            <family val="2"/>
          </rPr>
          <t>Select Y - action effective
Select N - action not effective</t>
        </r>
      </text>
    </comment>
    <comment ref="L19" authorId="0" shapeId="0" xr:uid="{F5BC1E15-55C3-4177-A4F8-7657B0BA6DA8}">
      <text>
        <r>
          <rPr>
            <sz val="10"/>
            <color indexed="81"/>
            <rFont val="Tahoma"/>
            <family val="2"/>
          </rPr>
          <t>Y- Issue can be switched on/off by applying this correction
N -Issue cannot be switched on/off by applying this correction</t>
        </r>
      </text>
    </comment>
    <comment ref="M19" authorId="0" shapeId="0" xr:uid="{916CEADD-C9D5-44B5-B2FA-175C7F37F20C}">
      <text>
        <r>
          <rPr>
            <sz val="10"/>
            <color indexed="81"/>
            <rFont val="Tahoma"/>
            <family val="2"/>
          </rPr>
          <t>Estimate the contribution of this action for the RC correction (0-100%)</t>
        </r>
      </text>
    </comment>
    <comment ref="N19" authorId="0" shapeId="0" xr:uid="{9ED0E0E9-EF4A-4B51-9BDE-16925ACAC6D5}">
      <text>
        <r>
          <rPr>
            <sz val="10"/>
            <color indexed="81"/>
            <rFont val="Tahoma"/>
            <family val="2"/>
          </rPr>
          <t>Traceability of first part produced after this correction</t>
        </r>
      </text>
    </comment>
    <comment ref="O19" authorId="0" shapeId="0" xr:uid="{2E0F536B-9D3C-43A8-AEAB-43C59AF035F9}">
      <text>
        <r>
          <rPr>
            <sz val="10"/>
            <color indexed="81"/>
            <rFont val="Tahoma"/>
            <family val="2"/>
          </rPr>
          <t xml:space="preserve">Production date after action implementation
</t>
        </r>
      </text>
    </comment>
    <comment ref="P19" authorId="0" shapeId="0" xr:uid="{0D529CF5-5784-4920-9638-37828752E677}">
      <text>
        <r>
          <rPr>
            <sz val="10"/>
            <color indexed="81"/>
            <rFont val="Tahoma"/>
            <family val="2"/>
          </rPr>
          <t>First DN after this correction</t>
        </r>
      </text>
    </comment>
    <comment ref="C20" authorId="0" shapeId="0" xr:uid="{29912021-9AAD-4B9C-A458-131FEDFB7387}">
      <text>
        <r>
          <rPr>
            <b/>
            <sz val="9"/>
            <color indexed="81"/>
            <rFont val="Tahoma"/>
            <family val="2"/>
          </rPr>
          <t>Copy root casues from D4 steps</t>
        </r>
      </text>
    </comment>
    <comment ref="D20" authorId="0" shapeId="0" xr:uid="{BC5A4AF5-54ED-4CED-84EB-41815A0DC19B}">
      <text>
        <r>
          <rPr>
            <b/>
            <sz val="10"/>
            <color indexed="81"/>
            <rFont val="Tahoma"/>
            <family val="2"/>
          </rPr>
          <t xml:space="preserve">Actions details - be specific/ explicit </t>
        </r>
      </text>
    </comment>
    <comment ref="E20" authorId="0" shapeId="0" xr:uid="{15159117-5CEA-4E92-BCCD-02B145B3B248}">
      <text>
        <r>
          <rPr>
            <b/>
            <sz val="10"/>
            <color indexed="81"/>
            <rFont val="Tahoma"/>
            <family val="2"/>
          </rPr>
          <t>Execution date - plan</t>
        </r>
      </text>
    </comment>
    <comment ref="F20" authorId="0" shapeId="0" xr:uid="{5A69FA26-0FD7-40AB-9DE6-379A4D7DCC48}">
      <text>
        <r>
          <rPr>
            <b/>
            <sz val="10"/>
            <color indexed="81"/>
            <rFont val="Tahoma"/>
            <family val="2"/>
          </rPr>
          <t>Assigned responsible</t>
        </r>
      </text>
    </comment>
    <comment ref="G20" authorId="0" shapeId="0" xr:uid="{9E6E9C82-26BA-4209-9E03-C7BEA87B0DFD}">
      <text>
        <r>
          <rPr>
            <b/>
            <sz val="10"/>
            <color indexed="81"/>
            <rFont val="Tahoma"/>
            <family val="2"/>
          </rPr>
          <t>Only for paper version</t>
        </r>
      </text>
    </comment>
    <comment ref="H20" authorId="0" shapeId="0" xr:uid="{2C25B5F1-463F-45E4-9EEB-03C6DE3E10A6}">
      <text>
        <r>
          <rPr>
            <b/>
            <sz val="10"/>
            <color indexed="81"/>
            <rFont val="Tahoma"/>
            <family val="2"/>
          </rPr>
          <t>Final status Open / closed</t>
        </r>
      </text>
    </comment>
    <comment ref="I20" authorId="0" shapeId="0" xr:uid="{11F0302D-E83A-46FA-B5D4-11626875CEEF}">
      <text>
        <r>
          <rPr>
            <sz val="10"/>
            <color indexed="81"/>
            <rFont val="Tahoma"/>
            <family val="2"/>
          </rPr>
          <t xml:space="preserve">Attach evidences for closure </t>
        </r>
      </text>
    </comment>
    <comment ref="J20" authorId="0" shapeId="0" xr:uid="{D0643C76-199B-4296-AE34-A4BF9B6C033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20" authorId="0" shapeId="0" xr:uid="{BE553D6A-2056-4CE0-B227-B8F40D91D239}">
      <text>
        <r>
          <rPr>
            <sz val="10"/>
            <color indexed="81"/>
            <rFont val="Tahoma"/>
            <family val="2"/>
          </rPr>
          <t>Select Y - action effective
Select N - action not effective</t>
        </r>
      </text>
    </comment>
    <comment ref="L20" authorId="0" shapeId="0" xr:uid="{9FE772CF-1173-4462-8471-AA9B992660A6}">
      <text>
        <r>
          <rPr>
            <sz val="10"/>
            <color indexed="81"/>
            <rFont val="Tahoma"/>
            <family val="2"/>
          </rPr>
          <t>Y- Issue can be switched on/off by applying this correction
N -Issue cannot be switched on/off by applying this correction</t>
        </r>
      </text>
    </comment>
    <comment ref="M20" authorId="0" shapeId="0" xr:uid="{62065944-48A0-4F8C-90B5-A0C74C7F85BA}">
      <text>
        <r>
          <rPr>
            <sz val="10"/>
            <color indexed="81"/>
            <rFont val="Tahoma"/>
            <family val="2"/>
          </rPr>
          <t>Estimate the contribution of this action for the RC correction (0-100%)</t>
        </r>
      </text>
    </comment>
    <comment ref="N20" authorId="0" shapeId="0" xr:uid="{1080F354-5616-4F9D-9D29-52435F7B8580}">
      <text>
        <r>
          <rPr>
            <sz val="10"/>
            <color indexed="81"/>
            <rFont val="Tahoma"/>
            <family val="2"/>
          </rPr>
          <t>Traceability of first part produced after this correction</t>
        </r>
      </text>
    </comment>
    <comment ref="O20" authorId="0" shapeId="0" xr:uid="{F5F180F3-9678-4522-9F52-AA757FF43739}">
      <text>
        <r>
          <rPr>
            <sz val="10"/>
            <color indexed="81"/>
            <rFont val="Tahoma"/>
            <family val="2"/>
          </rPr>
          <t xml:space="preserve">Production date after action implementation
</t>
        </r>
      </text>
    </comment>
    <comment ref="P20" authorId="0" shapeId="0" xr:uid="{2B1F57D6-5757-446F-9A35-72AB17E92AFA}">
      <text>
        <r>
          <rPr>
            <sz val="10"/>
            <color indexed="81"/>
            <rFont val="Tahoma"/>
            <family val="2"/>
          </rPr>
          <t>First DN after this correction</t>
        </r>
      </text>
    </comment>
    <comment ref="C21" authorId="0" shapeId="0" xr:uid="{777F90BA-ED1B-4D5A-B356-1A08E5B31B3A}">
      <text>
        <r>
          <rPr>
            <b/>
            <sz val="9"/>
            <color indexed="81"/>
            <rFont val="Tahoma"/>
            <family val="2"/>
          </rPr>
          <t>Copy root casues from D4 steps</t>
        </r>
      </text>
    </comment>
    <comment ref="D21" authorId="0" shapeId="0" xr:uid="{3687F4EB-4E41-46A6-B726-A0757B931752}">
      <text>
        <r>
          <rPr>
            <b/>
            <sz val="10"/>
            <color indexed="81"/>
            <rFont val="Tahoma"/>
            <family val="2"/>
          </rPr>
          <t xml:space="preserve">Actions details - be specific/ explicit </t>
        </r>
      </text>
    </comment>
    <comment ref="E21" authorId="0" shapeId="0" xr:uid="{47C8AD91-C39A-40B7-9AA0-278EB9BB8AD3}">
      <text>
        <r>
          <rPr>
            <b/>
            <sz val="10"/>
            <color indexed="81"/>
            <rFont val="Tahoma"/>
            <family val="2"/>
          </rPr>
          <t>Execution date - plan</t>
        </r>
      </text>
    </comment>
    <comment ref="F21" authorId="0" shapeId="0" xr:uid="{15AADFBA-32A9-4EC3-8165-7BDBE3948862}">
      <text>
        <r>
          <rPr>
            <b/>
            <sz val="10"/>
            <color indexed="81"/>
            <rFont val="Tahoma"/>
            <family val="2"/>
          </rPr>
          <t>Assigned responsible</t>
        </r>
      </text>
    </comment>
    <comment ref="G21" authorId="0" shapeId="0" xr:uid="{BEA89902-2F38-4749-A76B-68AFC1DCEFC0}">
      <text>
        <r>
          <rPr>
            <b/>
            <sz val="10"/>
            <color indexed="81"/>
            <rFont val="Tahoma"/>
            <family val="2"/>
          </rPr>
          <t>Only for paper version</t>
        </r>
      </text>
    </comment>
    <comment ref="H21" authorId="0" shapeId="0" xr:uid="{68290F7C-340D-459B-B6BC-764C081FEFB4}">
      <text>
        <r>
          <rPr>
            <b/>
            <sz val="10"/>
            <color indexed="81"/>
            <rFont val="Tahoma"/>
            <family val="2"/>
          </rPr>
          <t>Final status Open / closed</t>
        </r>
      </text>
    </comment>
    <comment ref="I21" authorId="0" shapeId="0" xr:uid="{D8FA41E7-6116-4A19-9526-8BE3FE7CB3E6}">
      <text>
        <r>
          <rPr>
            <sz val="10"/>
            <color indexed="81"/>
            <rFont val="Tahoma"/>
            <family val="2"/>
          </rPr>
          <t xml:space="preserve">Attach evidences for closure </t>
        </r>
      </text>
    </comment>
    <comment ref="J21" authorId="0" shapeId="0" xr:uid="{96264A62-6946-4680-B8FC-6DE50036F5EC}">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21" authorId="0" shapeId="0" xr:uid="{2EE9BD06-2309-4F3A-8131-B8CC2B547695}">
      <text>
        <r>
          <rPr>
            <sz val="10"/>
            <color indexed="81"/>
            <rFont val="Tahoma"/>
            <family val="2"/>
          </rPr>
          <t>Select Y - action effective
Select N - action not effective</t>
        </r>
      </text>
    </comment>
    <comment ref="L21" authorId="0" shapeId="0" xr:uid="{A5065570-A8CE-41DB-AE7E-19EBCF56B1C3}">
      <text>
        <r>
          <rPr>
            <sz val="10"/>
            <color indexed="81"/>
            <rFont val="Tahoma"/>
            <family val="2"/>
          </rPr>
          <t>Y- Issue can be switched on/off by applying this correction
N -Issue cannot be switched on/off by applying this correction</t>
        </r>
      </text>
    </comment>
    <comment ref="M21" authorId="0" shapeId="0" xr:uid="{E7476F06-D992-466D-B577-128C1BA430EC}">
      <text>
        <r>
          <rPr>
            <sz val="10"/>
            <color indexed="81"/>
            <rFont val="Tahoma"/>
            <family val="2"/>
          </rPr>
          <t>Estimate the contribution of this action for the RC correction (0-100%)</t>
        </r>
      </text>
    </comment>
    <comment ref="N21" authorId="0" shapeId="0" xr:uid="{575A5475-95CE-4260-845B-2B2DEB1FD4E5}">
      <text>
        <r>
          <rPr>
            <sz val="10"/>
            <color indexed="81"/>
            <rFont val="Tahoma"/>
            <family val="2"/>
          </rPr>
          <t>Traceability of first part produced after this correction</t>
        </r>
      </text>
    </comment>
    <comment ref="O21" authorId="0" shapeId="0" xr:uid="{1733EA16-DE94-4AFB-92E2-A1B21D2E6C2D}">
      <text>
        <r>
          <rPr>
            <sz val="10"/>
            <color indexed="81"/>
            <rFont val="Tahoma"/>
            <family val="2"/>
          </rPr>
          <t xml:space="preserve">Production date after action implementation
</t>
        </r>
      </text>
    </comment>
    <comment ref="P21" authorId="0" shapeId="0" xr:uid="{B2A5F085-C143-4D91-9A5A-F2735FAEBC0C}">
      <text>
        <r>
          <rPr>
            <sz val="10"/>
            <color indexed="81"/>
            <rFont val="Tahoma"/>
            <family val="2"/>
          </rPr>
          <t>First DN after this correction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B6" authorId="0" shapeId="0" xr:uid="{E58C9D5D-A3A8-410D-916A-19C7D536B1AF}">
      <text>
        <r>
          <rPr>
            <b/>
            <sz val="9"/>
            <color indexed="81"/>
            <rFont val="Tahoma"/>
            <family val="2"/>
          </rPr>
          <t>Name of the facility / Platform</t>
        </r>
        <r>
          <rPr>
            <b/>
            <sz val="9"/>
            <color indexed="39"/>
            <rFont val="ＭＳ Ｐゴシック"/>
            <family val="3"/>
            <charset val="128"/>
          </rPr>
          <t xml:space="preserve">
施設・プラットフォームの名称
</t>
        </r>
      </text>
    </comment>
    <comment ref="C15" authorId="0" shapeId="0" xr:uid="{BEC2B492-2EB8-4553-82AB-3D1C92EFDD79}">
      <text>
        <r>
          <rPr>
            <b/>
            <sz val="10"/>
            <color indexed="81"/>
            <rFont val="Tahoma"/>
            <family val="2"/>
          </rPr>
          <t xml:space="preserve">Name of the responsible for the change
</t>
        </r>
        <r>
          <rPr>
            <b/>
            <sz val="10"/>
            <color indexed="39"/>
            <rFont val="ＭＳ Ｐゴシック"/>
            <family val="3"/>
            <charset val="128"/>
          </rPr>
          <t>変更の責任者氏名</t>
        </r>
      </text>
    </comment>
    <comment ref="D15" authorId="0" shapeId="0" xr:uid="{C00D99A8-BCC2-48AB-8249-CE6A22C93C5C}">
      <text>
        <r>
          <rPr>
            <b/>
            <sz val="10"/>
            <color indexed="81"/>
            <rFont val="Tahoma"/>
            <family val="2"/>
          </rPr>
          <t>Planned date for modification</t>
        </r>
        <r>
          <rPr>
            <b/>
            <sz val="10"/>
            <color indexed="81"/>
            <rFont val="ＭＳ Ｐゴシック"/>
            <family val="3"/>
            <charset val="128"/>
          </rPr>
          <t>　</t>
        </r>
        <r>
          <rPr>
            <b/>
            <sz val="10"/>
            <color indexed="81"/>
            <rFont val="Tahoma"/>
            <family val="2"/>
          </rPr>
          <t xml:space="preserve">    </t>
        </r>
        <r>
          <rPr>
            <b/>
            <sz val="10"/>
            <color indexed="39"/>
            <rFont val="ＭＳ Ｐゴシック"/>
            <family val="3"/>
            <charset val="128"/>
          </rPr>
          <t xml:space="preserve">変更予定日 </t>
        </r>
      </text>
    </comment>
    <comment ref="E15" authorId="0" shapeId="0" xr:uid="{EB01AAD4-7435-4C45-8AAD-187A41660E74}">
      <text>
        <r>
          <rPr>
            <b/>
            <sz val="10"/>
            <color indexed="81"/>
            <rFont val="Tahoma"/>
            <family val="2"/>
          </rPr>
          <t>Date when modified</t>
        </r>
        <r>
          <rPr>
            <b/>
            <sz val="10"/>
            <color indexed="39"/>
            <rFont val="ＭＳ Ｐゴシック"/>
            <family val="3"/>
            <charset val="128"/>
          </rPr>
          <t>変更日</t>
        </r>
      </text>
    </comment>
    <comment ref="F15" authorId="0" shapeId="0" xr:uid="{E539CEB1-334B-49AD-93DA-642C74815894}">
      <text>
        <r>
          <rPr>
            <sz val="10"/>
            <color indexed="81"/>
            <rFont val="Tahoma"/>
            <family val="2"/>
          </rPr>
          <t>Old &amp; new document / highlight for changes</t>
        </r>
        <r>
          <rPr>
            <sz val="10"/>
            <color indexed="39"/>
            <rFont val="ＭＳ Ｐゴシック"/>
            <family val="3"/>
            <charset val="128"/>
          </rPr>
          <t xml:space="preserve">
新旧文書 ・ 変更点のハイライト</t>
        </r>
      </text>
    </comment>
    <comment ref="H15" authorId="0" shapeId="0" xr:uid="{298B64C6-FA97-4F98-A544-0A5C6484F9CE}">
      <text>
        <r>
          <rPr>
            <b/>
            <sz val="10"/>
            <color indexed="81"/>
            <rFont val="Tahoma"/>
            <family val="2"/>
          </rPr>
          <t>Name of the responsible for the change</t>
        </r>
        <r>
          <rPr>
            <b/>
            <sz val="10"/>
            <color indexed="39"/>
            <rFont val="ＭＳ Ｐゴシック"/>
            <family val="3"/>
            <charset val="128"/>
          </rPr>
          <t xml:space="preserve">
変更の責任者氏名</t>
        </r>
      </text>
    </comment>
    <comment ref="I15" authorId="0" shapeId="0" xr:uid="{BD16CCD0-5B37-47EF-8D20-200F2CD7CD17}">
      <text>
        <r>
          <rPr>
            <b/>
            <sz val="10"/>
            <color indexed="81"/>
            <rFont val="Tahoma"/>
            <family val="2"/>
          </rPr>
          <t>Planned date for modification</t>
        </r>
        <r>
          <rPr>
            <b/>
            <sz val="10"/>
            <color indexed="81"/>
            <rFont val="ＭＳ Ｐゴシック"/>
            <family val="3"/>
            <charset val="128"/>
          </rPr>
          <t>　　　　　</t>
        </r>
        <r>
          <rPr>
            <b/>
            <sz val="10"/>
            <color indexed="39"/>
            <rFont val="ＭＳ Ｐゴシック"/>
            <family val="3"/>
            <charset val="128"/>
          </rPr>
          <t>変更予定日</t>
        </r>
      </text>
    </comment>
    <comment ref="J15" authorId="0" shapeId="0" xr:uid="{62403802-5703-4C3A-B45C-920C2B894F0C}">
      <text>
        <r>
          <rPr>
            <b/>
            <sz val="10"/>
            <color indexed="81"/>
            <rFont val="Tahoma"/>
            <family val="2"/>
          </rPr>
          <t>Date when modified</t>
        </r>
        <r>
          <rPr>
            <b/>
            <sz val="10"/>
            <color indexed="81"/>
            <rFont val="ＭＳ Ｐゴシック"/>
            <family val="3"/>
            <charset val="128"/>
          </rPr>
          <t>　　　</t>
        </r>
        <r>
          <rPr>
            <b/>
            <sz val="10"/>
            <color indexed="39"/>
            <rFont val="ＭＳ Ｐゴシック"/>
            <family val="3"/>
            <charset val="128"/>
          </rPr>
          <t>変更日</t>
        </r>
      </text>
    </comment>
    <comment ref="K15" authorId="0" shapeId="0" xr:uid="{18971DC2-CE80-4641-9BBD-1DF82106FFB0}">
      <text>
        <r>
          <rPr>
            <sz val="10"/>
            <color indexed="81"/>
            <rFont val="Tahoma"/>
            <family val="2"/>
          </rPr>
          <t xml:space="preserve">Old &amp; new document / highlight for changes
</t>
        </r>
        <r>
          <rPr>
            <sz val="10"/>
            <color indexed="39"/>
            <rFont val="ＭＳ Ｐゴシック"/>
            <family val="3"/>
            <charset val="128"/>
          </rPr>
          <t>新旧文書 ・ 変更点のハイライト</t>
        </r>
      </text>
    </comment>
    <comment ref="C16" authorId="0" shapeId="0" xr:uid="{89B4D4F1-6EFB-40A2-9EAD-D8EF563C7462}">
      <text>
        <r>
          <rPr>
            <b/>
            <sz val="10"/>
            <color indexed="81"/>
            <rFont val="Tahoma"/>
            <family val="2"/>
          </rPr>
          <t>Name of the responsible for the change</t>
        </r>
      </text>
    </comment>
    <comment ref="D16" authorId="0" shapeId="0" xr:uid="{E820E0D3-77D7-4887-8286-181546F8FFA5}">
      <text>
        <r>
          <rPr>
            <b/>
            <sz val="10"/>
            <color indexed="81"/>
            <rFont val="Tahoma"/>
            <family val="2"/>
          </rPr>
          <t>Planned date for modification</t>
        </r>
      </text>
    </comment>
    <comment ref="E16" authorId="0" shapeId="0" xr:uid="{F73742A3-AD8F-485A-B0E7-4407126D5772}">
      <text>
        <r>
          <rPr>
            <b/>
            <sz val="10"/>
            <color indexed="81"/>
            <rFont val="Tahoma"/>
            <family val="2"/>
          </rPr>
          <t>Date when modified</t>
        </r>
      </text>
    </comment>
    <comment ref="F16" authorId="0" shapeId="0" xr:uid="{D12A24C1-0924-4FF5-B2BD-15C19E5C63DE}">
      <text>
        <r>
          <rPr>
            <sz val="10"/>
            <color indexed="81"/>
            <rFont val="Tahoma"/>
            <family val="2"/>
          </rPr>
          <t>Old &amp; new document / highlight for changes</t>
        </r>
      </text>
    </comment>
    <comment ref="H16" authorId="0" shapeId="0" xr:uid="{315783DA-45D3-4C19-9C35-A88099E61A21}">
      <text>
        <r>
          <rPr>
            <b/>
            <sz val="10"/>
            <color indexed="81"/>
            <rFont val="Tahoma"/>
            <family val="2"/>
          </rPr>
          <t>Name of the responsible for the change</t>
        </r>
      </text>
    </comment>
    <comment ref="I16" authorId="0" shapeId="0" xr:uid="{F35D269C-8026-4904-BB0A-E6FE096FEBFB}">
      <text>
        <r>
          <rPr>
            <b/>
            <sz val="10"/>
            <color indexed="81"/>
            <rFont val="Tahoma"/>
            <family val="2"/>
          </rPr>
          <t>Planned date for modification</t>
        </r>
      </text>
    </comment>
    <comment ref="J16" authorId="0" shapeId="0" xr:uid="{555109B3-27E9-4C68-9E21-95B072B04E3E}">
      <text>
        <r>
          <rPr>
            <b/>
            <sz val="10"/>
            <color indexed="81"/>
            <rFont val="Tahoma"/>
            <family val="2"/>
          </rPr>
          <t>Date when modified</t>
        </r>
      </text>
    </comment>
    <comment ref="K16" authorId="0" shapeId="0" xr:uid="{D2EA880D-9AC2-40B4-B89B-241CEBB8AB1E}">
      <text>
        <r>
          <rPr>
            <sz val="10"/>
            <color indexed="81"/>
            <rFont val="Tahoma"/>
            <family val="2"/>
          </rPr>
          <t>Old &amp; new document / highlight for changes</t>
        </r>
      </text>
    </comment>
    <comment ref="C17" authorId="0" shapeId="0" xr:uid="{F4297DAF-3F7D-407C-B248-5B9F9BC39CBB}">
      <text>
        <r>
          <rPr>
            <b/>
            <sz val="10"/>
            <color indexed="81"/>
            <rFont val="Tahoma"/>
            <family val="2"/>
          </rPr>
          <t>Name of the responsible for the change</t>
        </r>
      </text>
    </comment>
    <comment ref="D17" authorId="0" shapeId="0" xr:uid="{FD38A264-05BA-4986-95FE-4C757BB4C70B}">
      <text>
        <r>
          <rPr>
            <b/>
            <sz val="10"/>
            <color indexed="81"/>
            <rFont val="Tahoma"/>
            <family val="2"/>
          </rPr>
          <t>Planned date for modification</t>
        </r>
      </text>
    </comment>
    <comment ref="E17" authorId="0" shapeId="0" xr:uid="{56FD950C-B674-47CE-B4AE-C921E4AB1BE5}">
      <text>
        <r>
          <rPr>
            <b/>
            <sz val="10"/>
            <color indexed="81"/>
            <rFont val="Tahoma"/>
            <family val="2"/>
          </rPr>
          <t>Date when modified</t>
        </r>
      </text>
    </comment>
    <comment ref="F17" authorId="0" shapeId="0" xr:uid="{7D111211-1261-4459-A61F-4D1B199413C3}">
      <text>
        <r>
          <rPr>
            <sz val="10"/>
            <color indexed="81"/>
            <rFont val="Tahoma"/>
            <family val="2"/>
          </rPr>
          <t>Old &amp; new document / highlight for changes</t>
        </r>
      </text>
    </comment>
    <comment ref="H17" authorId="0" shapeId="0" xr:uid="{627C14B0-A2D6-4E8B-B974-07D600D1BD13}">
      <text>
        <r>
          <rPr>
            <b/>
            <sz val="10"/>
            <color indexed="81"/>
            <rFont val="Tahoma"/>
            <family val="2"/>
          </rPr>
          <t>Name of the responsible for the change</t>
        </r>
      </text>
    </comment>
    <comment ref="I17" authorId="0" shapeId="0" xr:uid="{364FCBBC-0917-4EAF-88B4-0C368D67AF97}">
      <text>
        <r>
          <rPr>
            <b/>
            <sz val="10"/>
            <color indexed="81"/>
            <rFont val="Tahoma"/>
            <family val="2"/>
          </rPr>
          <t>Planned date for modification</t>
        </r>
      </text>
    </comment>
    <comment ref="J17" authorId="0" shapeId="0" xr:uid="{5C07DF16-9359-453C-B061-3A1AB945AD32}">
      <text>
        <r>
          <rPr>
            <b/>
            <sz val="10"/>
            <color indexed="81"/>
            <rFont val="Tahoma"/>
            <family val="2"/>
          </rPr>
          <t>Date when modified</t>
        </r>
      </text>
    </comment>
    <comment ref="K17" authorId="0" shapeId="0" xr:uid="{353FC4D6-CF05-42F9-BB7C-7E954A6876B2}">
      <text>
        <r>
          <rPr>
            <sz val="10"/>
            <color indexed="81"/>
            <rFont val="Tahoma"/>
            <family val="2"/>
          </rPr>
          <t>Old &amp; new document / highlight for changes</t>
        </r>
      </text>
    </comment>
    <comment ref="C18" authorId="0" shapeId="0" xr:uid="{5C769222-01A3-432D-BB2D-B8B6220FC843}">
      <text>
        <r>
          <rPr>
            <b/>
            <sz val="10"/>
            <color indexed="81"/>
            <rFont val="Tahoma"/>
            <family val="2"/>
          </rPr>
          <t>Name of the responsible for the change</t>
        </r>
      </text>
    </comment>
    <comment ref="D18" authorId="0" shapeId="0" xr:uid="{F417D24D-31BF-47E3-918A-FFC883117750}">
      <text>
        <r>
          <rPr>
            <b/>
            <sz val="10"/>
            <color indexed="81"/>
            <rFont val="Tahoma"/>
            <family val="2"/>
          </rPr>
          <t>Planned date for modification</t>
        </r>
      </text>
    </comment>
    <comment ref="E18" authorId="0" shapeId="0" xr:uid="{B7AB5506-8C28-4ADD-99EE-782E627D8348}">
      <text>
        <r>
          <rPr>
            <b/>
            <sz val="10"/>
            <color indexed="81"/>
            <rFont val="Tahoma"/>
            <family val="2"/>
          </rPr>
          <t>Date when modified</t>
        </r>
      </text>
    </comment>
    <comment ref="F18" authorId="0" shapeId="0" xr:uid="{42BB32DB-8241-4344-8FE5-251412F2E32A}">
      <text>
        <r>
          <rPr>
            <sz val="10"/>
            <color indexed="81"/>
            <rFont val="Tahoma"/>
            <family val="2"/>
          </rPr>
          <t>Old &amp; new document / highlight for changes</t>
        </r>
      </text>
    </comment>
    <comment ref="G18" authorId="0" shapeId="0" xr:uid="{A76D6535-DD25-465F-82B9-A3E596E7833D}">
      <text>
        <r>
          <rPr>
            <b/>
            <sz val="10"/>
            <color indexed="81"/>
            <rFont val="Tahoma"/>
            <family val="2"/>
          </rPr>
          <t>Add any additional document changed as part of D7 and not mentioned in the pre-filled list</t>
        </r>
        <r>
          <rPr>
            <b/>
            <sz val="10"/>
            <color indexed="81"/>
            <rFont val="ＭＳ Ｐゴシック"/>
            <family val="3"/>
            <charset val="128"/>
          </rPr>
          <t>　　　</t>
        </r>
        <r>
          <rPr>
            <b/>
            <sz val="10"/>
            <color indexed="81"/>
            <rFont val="Tahoma"/>
            <family val="2"/>
          </rPr>
          <t xml:space="preserve"> </t>
        </r>
        <r>
          <rPr>
            <b/>
            <sz val="10"/>
            <color indexed="81"/>
            <rFont val="ＭＳ Ｐゴシック"/>
            <family val="3"/>
            <charset val="128"/>
          </rPr>
          <t>　　　　</t>
        </r>
        <r>
          <rPr>
            <b/>
            <sz val="10"/>
            <color indexed="39"/>
            <rFont val="ＭＳ Ｐゴシック"/>
            <family val="3"/>
            <charset val="128"/>
          </rPr>
          <t>D7の一部として変更された追加文書で、事前入力リストに記載されていないものを追加する。</t>
        </r>
      </text>
    </comment>
    <comment ref="H18" authorId="0" shapeId="0" xr:uid="{8BEB4C9B-597E-4F5C-B413-FD221D3A9806}">
      <text>
        <r>
          <rPr>
            <b/>
            <sz val="10"/>
            <color indexed="81"/>
            <rFont val="Tahoma"/>
            <family val="2"/>
          </rPr>
          <t>Name of the responsible for the change</t>
        </r>
      </text>
    </comment>
    <comment ref="I18" authorId="0" shapeId="0" xr:uid="{0FCBDDA6-FB38-47E3-8DE5-D98299BCDA0A}">
      <text>
        <r>
          <rPr>
            <b/>
            <sz val="10"/>
            <color indexed="81"/>
            <rFont val="Tahoma"/>
            <family val="2"/>
          </rPr>
          <t>Planned date for modification</t>
        </r>
      </text>
    </comment>
    <comment ref="J18" authorId="0" shapeId="0" xr:uid="{856700C1-ADE6-42AD-9266-8C3ABDCFFC63}">
      <text>
        <r>
          <rPr>
            <b/>
            <sz val="10"/>
            <color indexed="81"/>
            <rFont val="Tahoma"/>
            <family val="2"/>
          </rPr>
          <t>Date when modified</t>
        </r>
      </text>
    </comment>
    <comment ref="K18" authorId="0" shapeId="0" xr:uid="{D7D7AF54-C301-4F9B-A4F7-1FB0E7188D05}">
      <text>
        <r>
          <rPr>
            <sz val="10"/>
            <color indexed="81"/>
            <rFont val="Tahoma"/>
            <family val="2"/>
          </rPr>
          <t>Old &amp; new document / highlight for changes</t>
        </r>
      </text>
    </comment>
    <comment ref="C19" authorId="0" shapeId="0" xr:uid="{12F129AE-7EF0-44AE-BA16-487235503F73}">
      <text>
        <r>
          <rPr>
            <b/>
            <sz val="10"/>
            <color indexed="81"/>
            <rFont val="Tahoma"/>
            <family val="2"/>
          </rPr>
          <t>Name of the responsible for the change</t>
        </r>
      </text>
    </comment>
    <comment ref="D19" authorId="0" shapeId="0" xr:uid="{30F93EAB-DF35-4DA9-B559-2D343F32A885}">
      <text>
        <r>
          <rPr>
            <b/>
            <sz val="10"/>
            <color indexed="81"/>
            <rFont val="Tahoma"/>
            <family val="2"/>
          </rPr>
          <t>Planned date for modification</t>
        </r>
      </text>
    </comment>
    <comment ref="E19" authorId="0" shapeId="0" xr:uid="{29873AB7-D2F5-4E97-984E-43A85F2DC80D}">
      <text>
        <r>
          <rPr>
            <b/>
            <sz val="10"/>
            <color indexed="81"/>
            <rFont val="Tahoma"/>
            <family val="2"/>
          </rPr>
          <t>Date when modified</t>
        </r>
      </text>
    </comment>
    <comment ref="F19" authorId="0" shapeId="0" xr:uid="{FD58438E-49D4-4D9A-BF20-5610DF2C5BC4}">
      <text>
        <r>
          <rPr>
            <sz val="10"/>
            <color indexed="81"/>
            <rFont val="Tahoma"/>
            <family val="2"/>
          </rPr>
          <t>Old &amp; new document / highlight for changes</t>
        </r>
      </text>
    </comment>
    <comment ref="G19" authorId="0" shapeId="0" xr:uid="{E39EA2FE-585B-41C4-AB8F-9D1878DF02D5}">
      <text>
        <r>
          <rPr>
            <b/>
            <sz val="10"/>
            <color indexed="81"/>
            <rFont val="Tahoma"/>
            <family val="2"/>
          </rPr>
          <t xml:space="preserve">Add any additional document changed as part of D7 and not mentioned in the pre-filled list </t>
        </r>
      </text>
    </comment>
    <comment ref="H19" authorId="0" shapeId="0" xr:uid="{93C3484E-3023-41D6-9D51-B4AD9640EA96}">
      <text>
        <r>
          <rPr>
            <b/>
            <sz val="10"/>
            <color indexed="81"/>
            <rFont val="Tahoma"/>
            <family val="2"/>
          </rPr>
          <t>Name of the responsible for the change</t>
        </r>
      </text>
    </comment>
    <comment ref="I19" authorId="0" shapeId="0" xr:uid="{F3837845-7FCB-4553-A36B-E7CBEB32217B}">
      <text>
        <r>
          <rPr>
            <b/>
            <sz val="10"/>
            <color indexed="81"/>
            <rFont val="Tahoma"/>
            <family val="2"/>
          </rPr>
          <t>Planned date for modification</t>
        </r>
      </text>
    </comment>
    <comment ref="J19" authorId="0" shapeId="0" xr:uid="{603A37EC-62F9-4BCE-8897-D697F7DA3119}">
      <text>
        <r>
          <rPr>
            <b/>
            <sz val="10"/>
            <color indexed="81"/>
            <rFont val="Tahoma"/>
            <family val="2"/>
          </rPr>
          <t>Date when modified</t>
        </r>
      </text>
    </comment>
    <comment ref="K19" authorId="0" shapeId="0" xr:uid="{01825F5D-8D11-4D09-8105-E74ADA0B0047}">
      <text>
        <r>
          <rPr>
            <sz val="10"/>
            <color indexed="81"/>
            <rFont val="Tahoma"/>
            <family val="2"/>
          </rPr>
          <t>Old &amp; new document / highlight for changes</t>
        </r>
      </text>
    </comment>
    <comment ref="C20" authorId="0" shapeId="0" xr:uid="{0EE1289E-C16B-46B6-A643-A0AF1E4FEA40}">
      <text>
        <r>
          <rPr>
            <b/>
            <sz val="10"/>
            <color indexed="81"/>
            <rFont val="Tahoma"/>
            <family val="2"/>
          </rPr>
          <t>Name of the responsible for the change</t>
        </r>
      </text>
    </comment>
    <comment ref="D20" authorId="0" shapeId="0" xr:uid="{C125FD14-5793-4F38-9EDA-2169C2311A5E}">
      <text>
        <r>
          <rPr>
            <b/>
            <sz val="10"/>
            <color indexed="81"/>
            <rFont val="Tahoma"/>
            <family val="2"/>
          </rPr>
          <t>Planned date for modification</t>
        </r>
      </text>
    </comment>
    <comment ref="E20" authorId="0" shapeId="0" xr:uid="{611A4797-6700-42ED-8181-51380C523B15}">
      <text>
        <r>
          <rPr>
            <b/>
            <sz val="10"/>
            <color indexed="81"/>
            <rFont val="Tahoma"/>
            <family val="2"/>
          </rPr>
          <t>Date when modified</t>
        </r>
      </text>
    </comment>
    <comment ref="F20" authorId="0" shapeId="0" xr:uid="{1FEF3FC0-770D-451C-B07C-E9E6ADA78953}">
      <text>
        <r>
          <rPr>
            <sz val="10"/>
            <color indexed="81"/>
            <rFont val="Tahoma"/>
            <family val="2"/>
          </rPr>
          <t>Old &amp; new document / highlight for changes</t>
        </r>
      </text>
    </comment>
    <comment ref="G20" authorId="0" shapeId="0" xr:uid="{550F7AFD-AC9E-42EF-BB8A-B553A75D0591}">
      <text>
        <r>
          <rPr>
            <b/>
            <sz val="10"/>
            <color indexed="81"/>
            <rFont val="Tahoma"/>
            <family val="2"/>
          </rPr>
          <t xml:space="preserve">Add any additional document changed as part of D7 and not mentioned in the pre-filled list </t>
        </r>
      </text>
    </comment>
    <comment ref="H20" authorId="0" shapeId="0" xr:uid="{5EA61FC7-35BE-4D91-9283-0B3553132EBA}">
      <text>
        <r>
          <rPr>
            <b/>
            <sz val="10"/>
            <color indexed="81"/>
            <rFont val="Tahoma"/>
            <family val="2"/>
          </rPr>
          <t>Name of the responsible for the change</t>
        </r>
      </text>
    </comment>
    <comment ref="I20" authorId="0" shapeId="0" xr:uid="{8E568F58-EAEE-4176-BB99-45DF646BEF32}">
      <text>
        <r>
          <rPr>
            <b/>
            <sz val="10"/>
            <color indexed="81"/>
            <rFont val="Tahoma"/>
            <family val="2"/>
          </rPr>
          <t>Planned date for modification</t>
        </r>
      </text>
    </comment>
    <comment ref="J20" authorId="0" shapeId="0" xr:uid="{FEA102FE-1860-4EBB-A6E8-589DF7FDAAA6}">
      <text>
        <r>
          <rPr>
            <b/>
            <sz val="10"/>
            <color indexed="81"/>
            <rFont val="Tahoma"/>
            <family val="2"/>
          </rPr>
          <t>Date when modified</t>
        </r>
      </text>
    </comment>
    <comment ref="K20" authorId="0" shapeId="0" xr:uid="{2059B06F-075D-4732-B6D4-8DF22BA59CF9}">
      <text>
        <r>
          <rPr>
            <sz val="10"/>
            <color indexed="81"/>
            <rFont val="Tahoma"/>
            <family val="2"/>
          </rPr>
          <t>Old &amp; new document / highlight for changes</t>
        </r>
      </text>
    </comment>
    <comment ref="C21" authorId="0" shapeId="0" xr:uid="{9F2AE4F9-B1DC-4EBD-8B07-DF190EE7E15B}">
      <text>
        <r>
          <rPr>
            <b/>
            <sz val="10"/>
            <color indexed="81"/>
            <rFont val="Tahoma"/>
            <family val="2"/>
          </rPr>
          <t>Name of the responsible for the change</t>
        </r>
      </text>
    </comment>
    <comment ref="D21" authorId="0" shapeId="0" xr:uid="{3F3B8DBB-ADA5-435C-8EB4-58B68B887058}">
      <text>
        <r>
          <rPr>
            <b/>
            <sz val="10"/>
            <color indexed="81"/>
            <rFont val="Tahoma"/>
            <family val="2"/>
          </rPr>
          <t>Planned date for modification</t>
        </r>
      </text>
    </comment>
    <comment ref="E21" authorId="0" shapeId="0" xr:uid="{F415F44D-F15F-41B4-8A4E-7C64D95F1AD9}">
      <text>
        <r>
          <rPr>
            <b/>
            <sz val="10"/>
            <color indexed="81"/>
            <rFont val="Tahoma"/>
            <family val="2"/>
          </rPr>
          <t>Date when modified</t>
        </r>
      </text>
    </comment>
    <comment ref="F21" authorId="0" shapeId="0" xr:uid="{6F5D9795-198D-4766-B179-ACEA1740DF79}">
      <text>
        <r>
          <rPr>
            <sz val="10"/>
            <color indexed="81"/>
            <rFont val="Tahoma"/>
            <family val="2"/>
          </rPr>
          <t>Old &amp; new document / highlight for changes</t>
        </r>
      </text>
    </comment>
    <comment ref="G21" authorId="0" shapeId="0" xr:uid="{296219E7-A797-4910-ADE7-18E7B743CE24}">
      <text>
        <r>
          <rPr>
            <b/>
            <sz val="10"/>
            <color indexed="81"/>
            <rFont val="Tahoma"/>
            <family val="2"/>
          </rPr>
          <t xml:space="preserve">Add any additional document changed as part of D7 and not mentioned in the pre-filled list </t>
        </r>
      </text>
    </comment>
    <comment ref="H21" authorId="0" shapeId="0" xr:uid="{65FE4B34-4FE6-4591-9836-96F80C0FF502}">
      <text>
        <r>
          <rPr>
            <b/>
            <sz val="10"/>
            <color indexed="81"/>
            <rFont val="Tahoma"/>
            <family val="2"/>
          </rPr>
          <t>Name of the responsible for the change</t>
        </r>
      </text>
    </comment>
    <comment ref="I21" authorId="0" shapeId="0" xr:uid="{288209F8-1F75-459F-812A-8FF139AEE3A4}">
      <text>
        <r>
          <rPr>
            <b/>
            <sz val="10"/>
            <color indexed="81"/>
            <rFont val="Tahoma"/>
            <family val="2"/>
          </rPr>
          <t>Planned date for modification</t>
        </r>
      </text>
    </comment>
    <comment ref="J21" authorId="0" shapeId="0" xr:uid="{ED0E14DB-CAF3-4A4A-BDA1-3BE8EAF9E3FC}">
      <text>
        <r>
          <rPr>
            <b/>
            <sz val="10"/>
            <color indexed="81"/>
            <rFont val="Tahoma"/>
            <family val="2"/>
          </rPr>
          <t>Date when modified</t>
        </r>
      </text>
    </comment>
    <comment ref="K21" authorId="0" shapeId="0" xr:uid="{C0B04469-4B67-473E-B5D7-DF29079073B5}">
      <text>
        <r>
          <rPr>
            <sz val="10"/>
            <color indexed="81"/>
            <rFont val="Tahoma"/>
            <family val="2"/>
          </rPr>
          <t>Old &amp; new document / highlight for changes</t>
        </r>
      </text>
    </comment>
    <comment ref="C22" authorId="0" shapeId="0" xr:uid="{79FFE526-2976-4C69-AF57-3086CED272CA}">
      <text>
        <r>
          <rPr>
            <b/>
            <sz val="10"/>
            <color indexed="81"/>
            <rFont val="Tahoma"/>
            <family val="2"/>
          </rPr>
          <t>Name of the responsible for the change</t>
        </r>
      </text>
    </comment>
    <comment ref="D22" authorId="0" shapeId="0" xr:uid="{11E8A147-8EE5-4A9E-A5C2-44D9F8D43EE0}">
      <text>
        <r>
          <rPr>
            <b/>
            <sz val="10"/>
            <color indexed="81"/>
            <rFont val="Tahoma"/>
            <family val="2"/>
          </rPr>
          <t>Planned date for modification</t>
        </r>
      </text>
    </comment>
    <comment ref="E22" authorId="0" shapeId="0" xr:uid="{AB247E57-460E-48E3-9D06-10A6E9D0D19E}">
      <text>
        <r>
          <rPr>
            <b/>
            <sz val="10"/>
            <color indexed="81"/>
            <rFont val="Tahoma"/>
            <family val="2"/>
          </rPr>
          <t>Date when modified</t>
        </r>
      </text>
    </comment>
    <comment ref="F22" authorId="0" shapeId="0" xr:uid="{C4BBA5B8-C1B4-453D-96D1-9164C246CCB4}">
      <text>
        <r>
          <rPr>
            <sz val="10"/>
            <color indexed="81"/>
            <rFont val="Tahoma"/>
            <family val="2"/>
          </rPr>
          <t>Old &amp; new document / highlight for changes</t>
        </r>
      </text>
    </comment>
    <comment ref="G22" authorId="0" shapeId="0" xr:uid="{F0B62281-23C7-4BA2-821A-4A3626DEAB7C}">
      <text>
        <r>
          <rPr>
            <b/>
            <sz val="10"/>
            <color indexed="81"/>
            <rFont val="Tahoma"/>
            <family val="2"/>
          </rPr>
          <t xml:space="preserve">Add any additional document changed as part of D7 and not mentioned in the pre-filled list </t>
        </r>
      </text>
    </comment>
    <comment ref="H22" authorId="0" shapeId="0" xr:uid="{35505678-9BC4-461A-BC21-841D4C2EE897}">
      <text>
        <r>
          <rPr>
            <b/>
            <sz val="10"/>
            <color indexed="81"/>
            <rFont val="Tahoma"/>
            <family val="2"/>
          </rPr>
          <t>Name of the responsible for the change</t>
        </r>
      </text>
    </comment>
    <comment ref="I22" authorId="0" shapeId="0" xr:uid="{60DAD88F-8659-4695-839B-2C4E75956AB7}">
      <text>
        <r>
          <rPr>
            <b/>
            <sz val="10"/>
            <color indexed="81"/>
            <rFont val="Tahoma"/>
            <family val="2"/>
          </rPr>
          <t>Planned date for modification</t>
        </r>
      </text>
    </comment>
    <comment ref="J22" authorId="0" shapeId="0" xr:uid="{970E129A-D6FD-4A92-BA05-DDFFC4DBADB6}">
      <text>
        <r>
          <rPr>
            <b/>
            <sz val="10"/>
            <color indexed="81"/>
            <rFont val="Tahoma"/>
            <family val="2"/>
          </rPr>
          <t>Date when modified</t>
        </r>
      </text>
    </comment>
    <comment ref="K22" authorId="0" shapeId="0" xr:uid="{71482BFF-593A-41A6-ACB1-9BF2C77053BD}">
      <text>
        <r>
          <rPr>
            <sz val="10"/>
            <color indexed="81"/>
            <rFont val="Tahoma"/>
            <family val="2"/>
          </rPr>
          <t>Old &amp; new document / highlight for changes</t>
        </r>
      </text>
    </comment>
    <comment ref="C27" authorId="0" shapeId="0" xr:uid="{045FF6B6-0B64-42CF-B503-E4A15844CA98}">
      <text>
        <r>
          <rPr>
            <b/>
            <sz val="9"/>
            <color indexed="81"/>
            <rFont val="Tahoma"/>
            <family val="2"/>
          </rPr>
          <t xml:space="preserve">Date when the 8D was closed
</t>
        </r>
        <r>
          <rPr>
            <b/>
            <sz val="9"/>
            <color indexed="39"/>
            <rFont val="ＭＳ Ｐゴシック"/>
            <family val="3"/>
            <charset val="128"/>
          </rPr>
          <t xml:space="preserve">8Dがクローズした日
</t>
        </r>
      </text>
    </comment>
    <comment ref="H27" authorId="0" shapeId="0" xr:uid="{735A1FB8-FA79-4931-9E44-74BBF914B257}">
      <text>
        <r>
          <rPr>
            <b/>
            <sz val="9"/>
            <color indexed="81"/>
            <rFont val="Tahoma"/>
            <family val="2"/>
          </rPr>
          <t xml:space="preserve">Before the closure, the self-assessment of the 8D, using the scoring form is reccomended (AE-LOS-FR-176)
</t>
        </r>
        <r>
          <rPr>
            <b/>
            <sz val="9"/>
            <color indexed="39"/>
            <rFont val="ＭＳ Ｐゴシック"/>
            <family val="3"/>
            <charset val="128"/>
          </rPr>
          <t xml:space="preserve">クローズ前に、8Dの自己評価をスコアリングフォームを用いて行うことを推奨する（AE-LOS-FR-176）。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<sst xmlns="http://schemas.openxmlformats.org/spreadsheetml/2006/main" count="813" uniqueCount="640">
  <si>
    <t>Potential cause validation Why Made</t>
  </si>
  <si>
    <t>Logic verified with "therefore"</t>
  </si>
  <si>
    <t>Why?</t>
  </si>
  <si>
    <t>Summarize root cause</t>
  </si>
  <si>
    <t>`</t>
  </si>
  <si>
    <t>IS</t>
  </si>
  <si>
    <t>IS NOT</t>
  </si>
  <si>
    <t>WHAT</t>
  </si>
  <si>
    <t>What is the specific deviation?</t>
  </si>
  <si>
    <t>WHERE</t>
  </si>
  <si>
    <t>Where is the deviation on the object?</t>
  </si>
  <si>
    <t>WHEN</t>
  </si>
  <si>
    <t>How many objects could have the deviation, but do not?</t>
  </si>
  <si>
    <t>What is the trend?</t>
  </si>
  <si>
    <t>What similar object(s) could reasonably have the deviation, but does not?</t>
  </si>
  <si>
    <t>What specific object(s) has the deviation?</t>
  </si>
  <si>
    <t>What other deviations could reasonably be observed, but are not?</t>
  </si>
  <si>
    <t>Where is the object when the deviation is observed (geographically)?</t>
  </si>
  <si>
    <t>Where else could the object be when the deviation is observed, but is not?</t>
  </si>
  <si>
    <t>Where else could the deviation be located on the object, but is not?</t>
  </si>
  <si>
    <t>When was the deviation observed first (in clock and calendar time)?</t>
  </si>
  <si>
    <t>When since that time has the deviation been observed? Any pattern?</t>
  </si>
  <si>
    <t>When else could the deviation have been observed first, but was not?</t>
  </si>
  <si>
    <t>When since that time could the deviation have been observed, but was not?</t>
  </si>
  <si>
    <t>WHY</t>
  </si>
  <si>
    <t>Why is this a problem?</t>
  </si>
  <si>
    <t>How Many</t>
  </si>
  <si>
    <t>How many objects have the deviation?</t>
  </si>
  <si>
    <t>How often</t>
  </si>
  <si>
    <t xml:space="preserve">What could be the trend, but is not? </t>
  </si>
  <si>
    <t>WHO</t>
  </si>
  <si>
    <t>5W 2H</t>
  </si>
  <si>
    <t>?</t>
  </si>
  <si>
    <t>TOTALS</t>
  </si>
  <si>
    <t>Example</t>
  </si>
  <si>
    <t>8D Problem Analysis Report</t>
  </si>
  <si>
    <t>Form</t>
  </si>
  <si>
    <t>Subject/
Department:</t>
  </si>
  <si>
    <t>Customer / Individual / Unit which raised claim:</t>
  </si>
  <si>
    <t>Date Issue Occurred:</t>
  </si>
  <si>
    <t>Program:</t>
  </si>
  <si>
    <t>Containment Due Date (3D):</t>
  </si>
  <si>
    <t>Product:</t>
  </si>
  <si>
    <t>8D Due Date:</t>
  </si>
  <si>
    <t xml:space="preserve"> Issue #:</t>
  </si>
  <si>
    <t>Date Issue Closed:</t>
  </si>
  <si>
    <t>1. Team Members</t>
  </si>
  <si>
    <t>Issue Process Owner</t>
  </si>
  <si>
    <t>Issue Process Owner Title</t>
  </si>
  <si>
    <t>Issue Process Owner Phone Number</t>
  </si>
  <si>
    <t>Issue Process Owner E-mail Address</t>
  </si>
  <si>
    <t xml:space="preserve">Additional Team Member Name(s)  </t>
  </si>
  <si>
    <t>Title(s)</t>
  </si>
  <si>
    <t>Phone Number(s)</t>
  </si>
  <si>
    <t>E-mail Address(es)</t>
  </si>
  <si>
    <t xml:space="preserve">2. Problem Description </t>
  </si>
  <si>
    <t xml:space="preserve">Impact on Customer (Identify the potential for shut down, line interruptions, yard recalls, warranty, etc..)  </t>
  </si>
  <si>
    <t>Facilities Involved (Customer, Adient  and any Suppliers)</t>
  </si>
  <si>
    <t>3. Interim Containment</t>
  </si>
  <si>
    <t>What actions were taken to immediately protect the customer and contain any suspect inventory (Yard, Truck, Customer, JIT, Supplier)?</t>
  </si>
  <si>
    <t>Other Product/Platform at Risk ?</t>
  </si>
  <si>
    <t>Identification of certified material ?</t>
  </si>
  <si>
    <t>Sorting Results (Time, Date, Total Number Sorted and Quantity Rejected)</t>
  </si>
  <si>
    <t>Sorted #</t>
  </si>
  <si>
    <t>Defect #</t>
  </si>
  <si>
    <t>Interim Containment Start Date (MM/DD/YYYY)</t>
  </si>
  <si>
    <t xml:space="preserve">4. Root Cause                </t>
  </si>
  <si>
    <t>Why Made &amp; How Verified</t>
  </si>
  <si>
    <t>Why Shipped &amp; How Verified</t>
  </si>
  <si>
    <t>Why System Failed &amp; How Verified</t>
  </si>
  <si>
    <t>5. Permanent Corrective 
     Action</t>
  </si>
  <si>
    <t xml:space="preserve">Corrective Action for Why Made </t>
  </si>
  <si>
    <t xml:space="preserve">Corrective Action for Why Shipped </t>
  </si>
  <si>
    <t>Corrective Action for Why System Failed</t>
  </si>
  <si>
    <t>6. Verification of  Corrective Actions</t>
  </si>
  <si>
    <t>Has the issue been turned on and off?  How?  Verification through statistical evidence / hypothesis testing. Verification of corrective action for each why made and why shipped is required.</t>
  </si>
  <si>
    <t>Corrective Action Owner Name</t>
  </si>
  <si>
    <t>C.A. Owner Phone Number</t>
  </si>
  <si>
    <t>C.A. Owner E-mail Address</t>
  </si>
  <si>
    <t>Target Completion Date (MM/DD/YYYY)</t>
  </si>
  <si>
    <t>Build Date for Certified Material (MM/DD/YYYY)</t>
  </si>
  <si>
    <t>How Will New Parts Be Identified?</t>
  </si>
  <si>
    <t>7. Prevent Reoccurrence</t>
  </si>
  <si>
    <t xml:space="preserve">How will this issue be avoided in the future?  </t>
  </si>
  <si>
    <t>Other Facilities or Platforms At Risk</t>
  </si>
  <si>
    <t>Name</t>
  </si>
  <si>
    <t>Part Number</t>
  </si>
  <si>
    <t>C.A. Owner for Follow Up</t>
  </si>
  <si>
    <t>Due Date (MM/DD/YYYY)</t>
  </si>
  <si>
    <t>Affected Document</t>
  </si>
  <si>
    <t>Owner for Review and/or Update</t>
  </si>
  <si>
    <t>Date (MM/DD/YYYY)</t>
  </si>
  <si>
    <t>DFMEA</t>
  </si>
  <si>
    <t>PFMEA</t>
  </si>
  <si>
    <t>Control Plan</t>
  </si>
  <si>
    <t>Process Flow</t>
  </si>
  <si>
    <t>Operation Instructions</t>
  </si>
  <si>
    <t>Drawing</t>
  </si>
  <si>
    <t xml:space="preserve">8. Closure  </t>
  </si>
  <si>
    <t>Closure Statement-Management Approval</t>
  </si>
  <si>
    <t>Why shipped</t>
  </si>
  <si>
    <t>Why system failed</t>
  </si>
  <si>
    <t xml:space="preserve">Summary for </t>
  </si>
  <si>
    <t>NO</t>
  </si>
  <si>
    <t xml:space="preserve">       </t>
  </si>
  <si>
    <t xml:space="preserve">1) </t>
  </si>
  <si>
    <t xml:space="preserve">2) </t>
  </si>
  <si>
    <t xml:space="preserve">3) </t>
  </si>
  <si>
    <t xml:space="preserve">4) </t>
  </si>
  <si>
    <t xml:space="preserve">5) </t>
  </si>
  <si>
    <t xml:space="preserve">6) </t>
  </si>
  <si>
    <t xml:space="preserve">7) </t>
  </si>
  <si>
    <t xml:space="preserve">8) </t>
  </si>
  <si>
    <t>9)</t>
  </si>
  <si>
    <t xml:space="preserve"> </t>
  </si>
  <si>
    <t xml:space="preserve">     </t>
  </si>
  <si>
    <t xml:space="preserve">    </t>
  </si>
  <si>
    <t>2)</t>
  </si>
  <si>
    <t xml:space="preserve">• Added Change Log sheet
• Removed on the Form sheet (Advanced Development / Concept Development / Product Definition)
• Add 8 Sheets as guideline to follow the problem solving approach
• Reviewed the Instructions </t>
  </si>
  <si>
    <t xml:space="preserve">Add page "Advanced 8D form" and update instructions page with clarifications on how this new form should be used  </t>
  </si>
  <si>
    <t>Field arrangements and mapping for IRIS auto upload
Bugfixes with macro done</t>
  </si>
  <si>
    <t xml:space="preserve">IRIS import: </t>
  </si>
  <si>
    <t>Advanced 8D form - Summary of 8D steps (separate worksheets)</t>
  </si>
  <si>
    <t>=if(G3=1,$D$25,)</t>
  </si>
  <si>
    <t>=if(G3=1,$E$25,)</t>
  </si>
  <si>
    <t>=if(G3=1,$F$25,)</t>
  </si>
  <si>
    <t>=if(G3=1,$D$27,)</t>
  </si>
  <si>
    <t>=if(G3=1,$E$27,)</t>
  </si>
  <si>
    <t>=if(G3=1,$F$27,)</t>
  </si>
  <si>
    <t>=if(G3=1,$D$29,)</t>
  </si>
  <si>
    <t>=if(G3=1,$E$29,)</t>
  </si>
  <si>
    <t>=if(G3=1,$F$29,)</t>
  </si>
  <si>
    <t>=if(G3=1,$D$31,)</t>
  </si>
  <si>
    <t>=if(G3=1,$E$31,)</t>
  </si>
  <si>
    <t>=if(G3=1,$F$31,)</t>
  </si>
  <si>
    <t>=if(G3=1,$D$33,)</t>
  </si>
  <si>
    <t>=if(G3=1,$F$33,)</t>
  </si>
  <si>
    <t>=if(G3=1,$D$35,)</t>
  </si>
  <si>
    <t>=if(G3=1,$E$35,)</t>
  </si>
  <si>
    <t>=if(G3=1,$F$35,)</t>
  </si>
  <si>
    <t>=if(G3=1,$F$37,0)</t>
  </si>
  <si>
    <t>=if(G3=1,$D$39,)</t>
  </si>
  <si>
    <t>=if(G3=1,$E$39,)</t>
  </si>
  <si>
    <t>=if(G3=1,$F$39,)</t>
  </si>
  <si>
    <t>=if(G3=1,$D$41,)</t>
  </si>
  <si>
    <t>=if(G3=1,$E$41,)</t>
  </si>
  <si>
    <t>=if(G3=1,$F$41,)</t>
  </si>
  <si>
    <t>=if(G3=1,$D$43,)</t>
  </si>
  <si>
    <t>=if(G3=1,$E$43,)</t>
  </si>
  <si>
    <t>=if(G3=1,$F$43,)</t>
  </si>
  <si>
    <t>=if(G3=1,$D$45,)</t>
  </si>
  <si>
    <t>=if(G3=1,$E$45,)</t>
  </si>
  <si>
    <t>=if(G3=1,$F$45,)</t>
  </si>
  <si>
    <t>=if(G3=1,$D$49,)</t>
  </si>
  <si>
    <t>=if(G3=1,$E$49,)</t>
  </si>
  <si>
    <t>=if(G3=1,$F$49,)</t>
  </si>
  <si>
    <t>=if(G3=1,$D$51,)</t>
  </si>
  <si>
    <t>=if(G3=1,$E$51,)</t>
  </si>
  <si>
    <t>=if(G3=1,$F$51,)</t>
  </si>
  <si>
    <t>=if(G3=1,$E$55,)</t>
  </si>
  <si>
    <t>=if(G3=1,$F$55,)</t>
  </si>
  <si>
    <t>=if(G3=1,$D$57,)</t>
  </si>
  <si>
    <t>=if(G3=1,$E$57,)</t>
  </si>
  <si>
    <t>=if(G3=1,$F$57,)</t>
  </si>
  <si>
    <t>=if(G3=1,$D$74,)</t>
  </si>
  <si>
    <t>=if(G3=1,$E$74,)</t>
  </si>
  <si>
    <t>=if(G3=1,$F$74,)</t>
  </si>
  <si>
    <t>=if(G3=1,$D$47,)</t>
  </si>
  <si>
    <t>=if(G3=1,$E$47,)</t>
  </si>
  <si>
    <t>=if(G3=1,$F$47,)</t>
  </si>
  <si>
    <t>Who detected the issue?</t>
  </si>
  <si>
    <t xml:space="preserve">Add requirement to attach the evidence of D7 updated documents </t>
  </si>
  <si>
    <r>
      <t xml:space="preserve">Has the necessary documentation been reviewed and if necessary updated?
</t>
    </r>
    <r>
      <rPr>
        <b/>
        <sz val="10"/>
        <color rgb="FFFF0000"/>
        <rFont val="Arial"/>
        <family val="2"/>
      </rPr>
      <t>NB: Evidence of updated documents must be submitted with the 8D</t>
    </r>
  </si>
  <si>
    <t>Addition 8D Form:
D2 - 5W 2H needed, D8 - Lesson Learned, Read Across
Advanced form - add Issue classification, split steps and removed macro (VBA) functions; D3 - additional details on affected batches</t>
  </si>
  <si>
    <t>Potential cause validation Why Shipped</t>
  </si>
  <si>
    <t>Potential cause validation Why System failed</t>
  </si>
  <si>
    <t>Note  - if your changes are not reflected in the presentation object -&gt; right click, presentation object -&gt; edit. You will be prompted to update links. Please accept</t>
  </si>
  <si>
    <t>Why made</t>
  </si>
  <si>
    <t>B6</t>
  </si>
  <si>
    <t>B7</t>
  </si>
  <si>
    <t>B8</t>
  </si>
  <si>
    <t>B9</t>
  </si>
  <si>
    <t>B10</t>
  </si>
  <si>
    <t>B11</t>
  </si>
  <si>
    <t>B12</t>
  </si>
  <si>
    <t>B13</t>
  </si>
  <si>
    <t>B14</t>
  </si>
  <si>
    <t>B15</t>
  </si>
  <si>
    <t>B16</t>
  </si>
  <si>
    <t>B17</t>
  </si>
  <si>
    <t>B18</t>
  </si>
  <si>
    <t>B19</t>
  </si>
  <si>
    <t>B20</t>
  </si>
  <si>
    <t>B21</t>
  </si>
  <si>
    <t>8D steps</t>
  </si>
  <si>
    <r>
      <t>Description (Describe issue in terms of what, why, who, where, when (</t>
    </r>
    <r>
      <rPr>
        <b/>
        <sz val="10"/>
        <color rgb="FFFF0000"/>
        <rFont val="Arial"/>
        <family val="2"/>
      </rPr>
      <t>include detection date, production date and delivery date)</t>
    </r>
    <r>
      <rPr>
        <b/>
        <sz val="10"/>
        <color rgb="FFBFD732"/>
        <rFont val="Arial"/>
        <family val="2"/>
      </rPr>
      <t>, how and how many)</t>
    </r>
  </si>
  <si>
    <t>I24</t>
    <phoneticPr fontId="54"/>
  </si>
  <si>
    <r>
      <t xml:space="preserve">Revision
</t>
    </r>
    <r>
      <rPr>
        <b/>
        <sz val="10"/>
        <color indexed="9"/>
        <rFont val="ＭＳ Ｐゴシック"/>
        <family val="3"/>
        <charset val="128"/>
      </rPr>
      <t>改訂版</t>
    </r>
    <rPh sb="9" eb="12">
      <t>カイテイバン</t>
    </rPh>
    <phoneticPr fontId="58"/>
  </si>
  <si>
    <r>
      <t xml:space="preserve">Release Date
</t>
    </r>
    <r>
      <rPr>
        <b/>
        <sz val="10"/>
        <color indexed="9"/>
        <rFont val="ＭＳ Ｐゴシック"/>
        <family val="3"/>
        <charset val="128"/>
      </rPr>
      <t>発行日</t>
    </r>
    <rPh sb="13" eb="16">
      <t>ハッコウビ</t>
    </rPh>
    <phoneticPr fontId="58"/>
  </si>
  <si>
    <r>
      <t xml:space="preserve">Change Description
</t>
    </r>
    <r>
      <rPr>
        <b/>
        <sz val="10"/>
        <color indexed="9"/>
        <rFont val="ＭＳ Ｐゴシック"/>
        <family val="3"/>
        <charset val="128"/>
      </rPr>
      <t>変更内容</t>
    </r>
    <rPh sb="19" eb="21">
      <t>ヘンコウ</t>
    </rPh>
    <rPh sb="21" eb="23">
      <t>ナイヨウ</t>
    </rPh>
    <phoneticPr fontId="58"/>
  </si>
  <si>
    <r>
      <t xml:space="preserve">Form
</t>
    </r>
    <r>
      <rPr>
        <b/>
        <sz val="11"/>
        <color rgb="FF333FFF"/>
        <rFont val="ＭＳ Ｐゴシック"/>
        <family val="3"/>
        <charset val="128"/>
      </rPr>
      <t>フォーム</t>
    </r>
    <phoneticPr fontId="54"/>
  </si>
  <si>
    <r>
      <t xml:space="preserve">General
</t>
    </r>
    <r>
      <rPr>
        <b/>
        <sz val="12"/>
        <color rgb="FF333FFF"/>
        <rFont val="ＭＳ Ｐゴシック"/>
        <family val="3"/>
        <charset val="128"/>
      </rPr>
      <t>一般事項</t>
    </r>
    <phoneticPr fontId="54"/>
  </si>
  <si>
    <r>
      <t xml:space="preserve">Date Issue Occurred: Open date for the issue
</t>
    </r>
    <r>
      <rPr>
        <sz val="10"/>
        <color rgb="FF333FFF"/>
        <rFont val="ＭＳ Ｐゴシック"/>
        <family val="3"/>
        <charset val="128"/>
      </rPr>
      <t>問題発生日：問題が発生した日付</t>
    </r>
    <phoneticPr fontId="54"/>
  </si>
  <si>
    <r>
      <t xml:space="preserve">Description: Describe the issue from a customer’s perspective; what would they know?
</t>
    </r>
    <r>
      <rPr>
        <sz val="10"/>
        <color rgb="FF333FFF"/>
        <rFont val="ＭＳ Ｐゴシック"/>
        <family val="3"/>
        <charset val="128"/>
      </rPr>
      <t>説明：顧客の観点から問題を説明すること；彼らは何を知っているのだろうか</t>
    </r>
    <phoneticPr fontId="54"/>
  </si>
  <si>
    <r>
      <t xml:space="preserve">Corrective Action for Why Made: Identify permanent corrective action(s) planned to address the root cause.
</t>
    </r>
    <r>
      <rPr>
        <sz val="10"/>
        <color rgb="FF333FFF"/>
        <rFont val="ＭＳ Ｐゴシック"/>
        <family val="3"/>
        <charset val="128"/>
      </rPr>
      <t>なぜ製造されたのかに対する是正措置：根本原因に対処するよう計画された恒久的是正措置を明確にすること。</t>
    </r>
    <phoneticPr fontId="54"/>
  </si>
  <si>
    <r>
      <t xml:space="preserve">Corrective Action for Why Shipped: Identify permanent corrective action(s) planned to address the root cause.
</t>
    </r>
    <r>
      <rPr>
        <sz val="10"/>
        <color rgb="FF333FFF"/>
        <rFont val="ＭＳ Ｐゴシック"/>
        <family val="3"/>
        <charset val="128"/>
      </rPr>
      <t>なぜ出荷されたかに対する是正措置：根本原因に対処するよう計画された恒久的是正措置を明確にすること</t>
    </r>
    <r>
      <rPr>
        <sz val="10"/>
        <rFont val="ＭＳ Ｐゴシック"/>
        <family val="3"/>
        <charset val="128"/>
      </rPr>
      <t>。</t>
    </r>
    <phoneticPr fontId="54"/>
  </si>
  <si>
    <r>
      <t xml:space="preserve">Has the issue been turned on and off?  How?  Verification through statistical evidence / hypothesis testing. Verification of corrective action for each why made and why shipped is required.
</t>
    </r>
    <r>
      <rPr>
        <sz val="10"/>
        <color rgb="FF333FFF"/>
        <rFont val="ＭＳ Ｐゴシック"/>
        <family val="3"/>
        <charset val="128"/>
      </rPr>
      <t>問題が再現したりしなかったりしたか。　どのように？統計的な根拠と仮説＆検証を用いて実証すること。なぜ製造されたのか、なぜ出荷されたのか、のそれぞれについての是正措置を検証すること。</t>
    </r>
    <phoneticPr fontId="54"/>
  </si>
  <si>
    <r>
      <t xml:space="preserve">Problem solving method
 </t>
    </r>
    <r>
      <rPr>
        <sz val="10"/>
        <color rgb="FF333FFF"/>
        <rFont val="ＭＳ Ｐゴシック"/>
        <family val="3"/>
        <charset val="128"/>
      </rPr>
      <t>問題の解決方法</t>
    </r>
    <phoneticPr fontId="54"/>
  </si>
  <si>
    <r>
      <t xml:space="preserve">References
</t>
    </r>
    <r>
      <rPr>
        <sz val="10"/>
        <color rgb="FF333FFF"/>
        <rFont val="ＭＳ Ｐゴシック"/>
        <family val="3"/>
        <charset val="128"/>
      </rPr>
      <t>参考資料</t>
    </r>
    <phoneticPr fontId="54"/>
  </si>
  <si>
    <r>
      <t xml:space="preserve">Corrective Action / Problem Solving procedure (AE-LOS-PR-14)
</t>
    </r>
    <r>
      <rPr>
        <sz val="10"/>
        <color rgb="FF333FFF"/>
        <rFont val="ＭＳ Ｐゴシック"/>
        <family val="3"/>
        <charset val="128"/>
      </rPr>
      <t>是正処理・問題解決手順書</t>
    </r>
    <phoneticPr fontId="54"/>
  </si>
  <si>
    <r>
      <t xml:space="preserve">Quality Alert form (AE-MOS-FR-60)
</t>
    </r>
    <r>
      <rPr>
        <sz val="10"/>
        <color rgb="FF333FFF"/>
        <rFont val="ＭＳ Ｐゴシック"/>
        <family val="3"/>
        <charset val="128"/>
      </rPr>
      <t>品質警告フォーム</t>
    </r>
    <phoneticPr fontId="54"/>
  </si>
  <si>
    <r>
      <t xml:space="preserve">8D Problem Analysis Report
</t>
    </r>
    <r>
      <rPr>
        <b/>
        <sz val="14"/>
        <color rgb="FF333FFF"/>
        <rFont val="Arial"/>
        <family val="2"/>
      </rPr>
      <t>8D</t>
    </r>
    <r>
      <rPr>
        <b/>
        <sz val="14"/>
        <color rgb="FF333FFF"/>
        <rFont val="ＭＳ Ｐゴシック"/>
        <family val="3"/>
        <charset val="128"/>
      </rPr>
      <t>問題分析報告</t>
    </r>
    <phoneticPr fontId="54"/>
  </si>
  <si>
    <r>
      <t xml:space="preserve">The 8D Problem Analysis Report is </t>
    </r>
    <r>
      <rPr>
        <b/>
        <u/>
        <sz val="10"/>
        <rFont val="Arial"/>
        <family val="2"/>
      </rPr>
      <t>ONLY a report</t>
    </r>
    <r>
      <rPr>
        <sz val="10"/>
        <rFont val="Arial"/>
        <family val="2"/>
      </rPr>
      <t xml:space="preserve"> to present the problem solving approach used and is not a tool to solve issues 
</t>
    </r>
    <r>
      <rPr>
        <sz val="10"/>
        <color rgb="FF333FFF"/>
        <rFont val="Arial"/>
        <family val="2"/>
      </rPr>
      <t>8D</t>
    </r>
    <r>
      <rPr>
        <sz val="10"/>
        <color rgb="FF333FFF"/>
        <rFont val="ＭＳ Ｐゴシック"/>
        <family val="3"/>
        <charset val="128"/>
      </rPr>
      <t>問題分析レポートは、あくまで問題解決手法を提示するためのレポートであり、問題解決のためのツールではない。</t>
    </r>
    <phoneticPr fontId="54"/>
  </si>
  <si>
    <r>
      <t xml:space="preserve">This 8D Problem Analysis Report has to be supported by problem solving method for root cause identification and verification, preventive action identification and verification.
</t>
    </r>
    <r>
      <rPr>
        <sz val="10"/>
        <color rgb="FF333FFF"/>
        <rFont val="ＭＳ Ｐゴシック"/>
        <family val="3"/>
        <charset val="128"/>
      </rPr>
      <t>この</t>
    </r>
    <r>
      <rPr>
        <sz val="10"/>
        <color rgb="FF333FFF"/>
        <rFont val="Arial"/>
        <family val="2"/>
      </rPr>
      <t>8D</t>
    </r>
    <r>
      <rPr>
        <sz val="10"/>
        <color rgb="FF333FFF"/>
        <rFont val="ＭＳ Ｐゴシック"/>
        <family val="3"/>
        <charset val="128"/>
      </rPr>
      <t xml:space="preserve">問題分析レポートは、根本原因の特定と検証、予防処置の特定と検証のための問題解決手法によってサポートされなければならない。	</t>
    </r>
    <phoneticPr fontId="54"/>
  </si>
  <si>
    <r>
      <t>Some guidelines are available for each step of the problem solving method in this workbook in the related sheets</t>
    </r>
    <r>
      <rPr>
        <sz val="10"/>
        <color rgb="FF333FFF"/>
        <rFont val="Arial"/>
        <family val="2"/>
      </rPr>
      <t xml:space="preserve">
</t>
    </r>
    <r>
      <rPr>
        <sz val="10"/>
        <color rgb="FF333FFF"/>
        <rFont val="ＭＳ Ｐゴシック"/>
        <family val="3"/>
        <charset val="128"/>
      </rPr>
      <t>このワークブックでは、問題解決手法の各ステップについて、いくつかのガイドラインが関連シートに掲載されている。</t>
    </r>
    <phoneticPr fontId="54"/>
  </si>
  <si>
    <r>
      <t>All records shall be collected by Champion as evidence of actions taken.</t>
    </r>
    <r>
      <rPr>
        <sz val="10"/>
        <color rgb="FF333FFF"/>
        <rFont val="Arial"/>
        <family val="2"/>
      </rPr>
      <t xml:space="preserve">
</t>
    </r>
    <r>
      <rPr>
        <sz val="10"/>
        <color rgb="FF333FFF"/>
        <rFont val="ＭＳ Ｐゴシック"/>
        <family val="3"/>
        <charset val="128"/>
      </rPr>
      <t>すべての記録は、実施したアクションの証拠として、チャンピオンが収集しなければならない。</t>
    </r>
    <phoneticPr fontId="54"/>
  </si>
  <si>
    <r>
      <t xml:space="preserve">8D assignment criteria
</t>
    </r>
    <r>
      <rPr>
        <b/>
        <sz val="12"/>
        <color rgb="FF333FFF"/>
        <rFont val="Arial"/>
        <family val="2"/>
      </rPr>
      <t>8D</t>
    </r>
    <r>
      <rPr>
        <b/>
        <sz val="12"/>
        <color rgb="FF333FFF"/>
        <rFont val="ＭＳ Ｐゴシック"/>
        <family val="3"/>
        <charset val="128"/>
      </rPr>
      <t>業務基準</t>
    </r>
    <phoneticPr fontId="54"/>
  </si>
  <si>
    <r>
      <t>The</t>
    </r>
    <r>
      <rPr>
        <b/>
        <u/>
        <sz val="10"/>
        <rFont val="Arial"/>
        <family val="2"/>
      </rPr>
      <t xml:space="preserve"> 8D</t>
    </r>
    <r>
      <rPr>
        <b/>
        <sz val="10"/>
        <rFont val="Arial"/>
        <family val="2"/>
      </rPr>
      <t xml:space="preserve"> Problem solving </t>
    </r>
    <r>
      <rPr>
        <b/>
        <u/>
        <sz val="10"/>
        <rFont val="Arial"/>
        <family val="2"/>
      </rPr>
      <t>process</t>
    </r>
    <r>
      <rPr>
        <b/>
        <sz val="10"/>
        <rFont val="Arial"/>
        <family val="2"/>
      </rPr>
      <t xml:space="preserve"> is required when any one of the following is applicable:
</t>
    </r>
    <r>
      <rPr>
        <b/>
        <sz val="10"/>
        <color rgb="FF333FFF"/>
        <rFont val="ＭＳ Ｐゴシック"/>
        <family val="3"/>
        <charset val="128"/>
      </rPr>
      <t>以下のうち１つでも当てはまる場合、</t>
    </r>
    <r>
      <rPr>
        <b/>
        <sz val="10"/>
        <color rgb="FF333FFF"/>
        <rFont val="Arial"/>
        <family val="2"/>
      </rPr>
      <t>8D</t>
    </r>
    <r>
      <rPr>
        <b/>
        <sz val="10"/>
        <color rgb="FF333FFF"/>
        <rFont val="ＭＳ Ｐゴシック"/>
        <family val="3"/>
        <charset val="128"/>
      </rPr>
      <t>問題解決プロセスが必要とされる：</t>
    </r>
    <phoneticPr fontId="54"/>
  </si>
  <si>
    <r>
      <t xml:space="preserve">· Safety or regulatory issues have been discovered
</t>
    </r>
    <r>
      <rPr>
        <sz val="10"/>
        <color rgb="FF333FFF"/>
        <rFont val="Arial"/>
        <family val="2"/>
      </rPr>
      <t xml:space="preserve">  </t>
    </r>
    <r>
      <rPr>
        <sz val="10"/>
        <color rgb="FF333FFF"/>
        <rFont val="ＭＳ Ｐゴシック"/>
        <family val="3"/>
        <charset val="128"/>
      </rPr>
      <t>安全上または規制上の問題が見付かったとき</t>
    </r>
    <phoneticPr fontId="54"/>
  </si>
  <si>
    <r>
      <t xml:space="preserve">· Customer complaints are received and the customer requires an 8D to resolve issue
</t>
    </r>
    <r>
      <rPr>
        <sz val="10"/>
        <color rgb="FF333FFF"/>
        <rFont val="ＭＳ Ｐゴシック"/>
        <family val="3"/>
        <charset val="128"/>
      </rPr>
      <t>　顧客からのクレームがあり、問題解決にあたって顧客が</t>
    </r>
    <r>
      <rPr>
        <sz val="10"/>
        <color rgb="FF333FFF"/>
        <rFont val="Arial"/>
        <family val="2"/>
      </rPr>
      <t>8D</t>
    </r>
    <r>
      <rPr>
        <sz val="10"/>
        <color rgb="FF333FFF"/>
        <rFont val="ＭＳ Ｐゴシック"/>
        <family val="3"/>
        <charset val="128"/>
      </rPr>
      <t>を要求しているとき</t>
    </r>
    <phoneticPr fontId="54"/>
  </si>
  <si>
    <r>
      <t xml:space="preserve">· Warranty concerns indicate greater failure rates than expected
</t>
    </r>
    <r>
      <rPr>
        <sz val="10"/>
        <rFont val="ＭＳ Ｐゴシック"/>
        <family val="3"/>
        <charset val="128"/>
      </rPr>
      <t>　</t>
    </r>
    <r>
      <rPr>
        <sz val="10"/>
        <color rgb="FF333FFF"/>
        <rFont val="ＭＳ Ｐゴシック"/>
        <family val="3"/>
        <charset val="128"/>
      </rPr>
      <t>保証に関わる事項が、予測以上に大きい不具合を示しているとき</t>
    </r>
    <phoneticPr fontId="54"/>
  </si>
  <si>
    <r>
      <t xml:space="preserve">· Internal rejects, waste, scrap (generating COPQ); poor performance or test failures are present at unacceptable levels
</t>
    </r>
    <r>
      <rPr>
        <sz val="10"/>
        <color rgb="FF333FFF"/>
        <rFont val="Arial"/>
        <family val="2"/>
      </rPr>
      <t xml:space="preserve">  </t>
    </r>
    <r>
      <rPr>
        <sz val="10"/>
        <color rgb="FF333FFF"/>
        <rFont val="ＭＳ Ｐゴシック"/>
        <family val="3"/>
        <charset val="128"/>
      </rPr>
      <t>社内不良、廃棄物、スクラップ</t>
    </r>
    <r>
      <rPr>
        <sz val="10"/>
        <color rgb="FF333FFF"/>
        <rFont val="Arial"/>
        <family val="2"/>
      </rPr>
      <t>(COPQ</t>
    </r>
    <r>
      <rPr>
        <sz val="10"/>
        <color rgb="FF333FFF"/>
        <rFont val="ＭＳ Ｐゴシック"/>
        <family val="3"/>
        <charset val="128"/>
      </rPr>
      <t>　不良品質コストの発生）、性能不良、または、試験の失敗が受け入れできない水準であるとき</t>
    </r>
    <phoneticPr fontId="54"/>
  </si>
  <si>
    <r>
      <t xml:space="preserve">· First time issue reported in the plant
</t>
    </r>
    <r>
      <rPr>
        <sz val="10"/>
        <color rgb="FF333FFF"/>
        <rFont val="Arial"/>
        <family val="2"/>
      </rPr>
      <t xml:space="preserve">  </t>
    </r>
    <r>
      <rPr>
        <sz val="10"/>
        <color rgb="FF333FFF"/>
        <rFont val="ＭＳ Ｐゴシック"/>
        <family val="3"/>
        <charset val="128"/>
      </rPr>
      <t>工場内で初回不具合が報告されたとき</t>
    </r>
    <phoneticPr fontId="54"/>
  </si>
  <si>
    <r>
      <t>· New failure mode that is not addressed in existing PFMEA</t>
    </r>
    <r>
      <rPr>
        <sz val="10"/>
        <color rgb="FF333FFF"/>
        <rFont val="Arial"/>
        <family val="2"/>
      </rPr>
      <t xml:space="preserve">
  </t>
    </r>
    <r>
      <rPr>
        <sz val="10"/>
        <color rgb="FF333FFF"/>
        <rFont val="ＭＳ Ｐゴシック"/>
        <family val="3"/>
        <charset val="128"/>
      </rPr>
      <t>既存の工程故障モード影響解析（</t>
    </r>
    <r>
      <rPr>
        <sz val="10"/>
        <color rgb="FF333FFF"/>
        <rFont val="Arial"/>
        <family val="2"/>
      </rPr>
      <t>PFMEA</t>
    </r>
    <r>
      <rPr>
        <sz val="10"/>
        <color rgb="FF333FFF"/>
        <rFont val="ＭＳ Ｐゴシック"/>
        <family val="3"/>
        <charset val="128"/>
      </rPr>
      <t>）に記載されていない、新しい故障モードであるとき</t>
    </r>
    <phoneticPr fontId="54"/>
  </si>
  <si>
    <r>
      <t>· A failure occurs and the severity rating for the existing failure mode severity rating is 9 or 10 (Follow PPSC process)</t>
    </r>
    <r>
      <rPr>
        <sz val="10"/>
        <color rgb="FF333FFF"/>
        <rFont val="Arial"/>
        <family val="2"/>
      </rPr>
      <t xml:space="preserve">
  </t>
    </r>
    <r>
      <rPr>
        <sz val="10"/>
        <color rgb="FF333FFF"/>
        <rFont val="ＭＳ Ｐゴシック"/>
        <family val="3"/>
        <charset val="128"/>
      </rPr>
      <t>不具合が発生し、既存の故障モードの深刻度評価が、</t>
    </r>
    <r>
      <rPr>
        <sz val="10"/>
        <color rgb="FF333FFF"/>
        <rFont val="Arial"/>
        <family val="2"/>
      </rPr>
      <t>9</t>
    </r>
    <r>
      <rPr>
        <sz val="10"/>
        <color rgb="FF333FFF"/>
        <rFont val="ＭＳ Ｐゴシック"/>
        <family val="3"/>
        <charset val="128"/>
      </rPr>
      <t>から</t>
    </r>
    <r>
      <rPr>
        <sz val="10"/>
        <color rgb="FF333FFF"/>
        <rFont val="Arial"/>
        <family val="2"/>
      </rPr>
      <t>10</t>
    </r>
    <r>
      <rPr>
        <sz val="10"/>
        <color rgb="FF333FFF"/>
        <rFont val="ＭＳ Ｐゴシック"/>
        <family val="3"/>
        <charset val="128"/>
      </rPr>
      <t>であるとき</t>
    </r>
    <r>
      <rPr>
        <sz val="10"/>
        <color rgb="FF333FFF"/>
        <rFont val="Arial"/>
        <family val="2"/>
      </rPr>
      <t xml:space="preserve"> (PPSC</t>
    </r>
    <r>
      <rPr>
        <sz val="10"/>
        <color rgb="FF333FFF"/>
        <rFont val="ＭＳ Ｐゴシック"/>
        <family val="3"/>
        <charset val="128"/>
      </rPr>
      <t>　潜在的製品安全懸念事項　プロセスに従うこと</t>
    </r>
    <r>
      <rPr>
        <sz val="10"/>
        <color rgb="FF333FFF"/>
        <rFont val="Arial"/>
        <family val="2"/>
      </rPr>
      <t>)</t>
    </r>
    <phoneticPr fontId="54"/>
  </si>
  <si>
    <r>
      <t>· A failure occurs and the severity rating for the existing failure mode severity rating is 8 or less and root cause is unknown</t>
    </r>
    <r>
      <rPr>
        <sz val="10"/>
        <color rgb="FF333FFF"/>
        <rFont val="Arial"/>
        <family val="2"/>
      </rPr>
      <t xml:space="preserve">
  </t>
    </r>
    <r>
      <rPr>
        <sz val="10"/>
        <color rgb="FF333FFF"/>
        <rFont val="ＭＳ Ｐゴシック"/>
        <family val="3"/>
        <charset val="128"/>
      </rPr>
      <t>不具合が発生し、既存の故障モードの深刻度評価が、</t>
    </r>
    <r>
      <rPr>
        <sz val="10"/>
        <color rgb="FF333FFF"/>
        <rFont val="Arial"/>
        <family val="2"/>
      </rPr>
      <t>8</t>
    </r>
    <r>
      <rPr>
        <sz val="10"/>
        <color rgb="FF333FFF"/>
        <rFont val="ＭＳ Ｐゴシック"/>
        <family val="3"/>
        <charset val="128"/>
      </rPr>
      <t>以下で、根本原因が不明であるとき。</t>
    </r>
    <phoneticPr fontId="54"/>
  </si>
  <si>
    <r>
      <t xml:space="preserve">· Recurrence of previous issue / failure of permanent corrective actions
</t>
    </r>
    <r>
      <rPr>
        <sz val="10"/>
        <color rgb="FF333FFF"/>
        <rFont val="Arial"/>
        <family val="2"/>
      </rPr>
      <t xml:space="preserve">  </t>
    </r>
    <r>
      <rPr>
        <sz val="10"/>
        <color rgb="FF333FFF"/>
        <rFont val="ＭＳ Ｐゴシック"/>
        <family val="3"/>
        <charset val="128"/>
      </rPr>
      <t>以前の問題が再発・恒久的な是正措置が失敗したとき</t>
    </r>
    <phoneticPr fontId="54"/>
  </si>
  <si>
    <r>
      <t xml:space="preserve">Note: If a failure occurs and the severity rating for the failure mode is 9 or 10 then follow the Potential Product Safety Concern work instruction for the problem solving analysis. 
</t>
    </r>
    <r>
      <rPr>
        <sz val="10"/>
        <color rgb="FF333FFF"/>
        <rFont val="ＭＳ Ｐゴシック"/>
        <family val="3"/>
        <charset val="128"/>
      </rPr>
      <t>注記：不具合が発生し、不具合モードの深刻度評価が</t>
    </r>
    <r>
      <rPr>
        <sz val="10"/>
        <color rgb="FF333FFF"/>
        <rFont val="Arial"/>
        <family val="2"/>
      </rPr>
      <t>9</t>
    </r>
    <r>
      <rPr>
        <sz val="10"/>
        <color rgb="FF333FFF"/>
        <rFont val="ＭＳ Ｐゴシック"/>
        <family val="3"/>
        <charset val="128"/>
      </rPr>
      <t>または</t>
    </r>
    <r>
      <rPr>
        <sz val="10"/>
        <color rgb="FF333FFF"/>
        <rFont val="Arial"/>
        <family val="2"/>
      </rPr>
      <t>10</t>
    </r>
    <r>
      <rPr>
        <sz val="10"/>
        <color rgb="FF333FFF"/>
        <rFont val="ＭＳ Ｐゴシック"/>
        <family val="3"/>
        <charset val="128"/>
      </rPr>
      <t>の場合、問題解決の分析のため潜在的製品安全懸念事項の作業指示書に従うこと。</t>
    </r>
    <rPh sb="183" eb="185">
      <t>チュウキ</t>
    </rPh>
    <phoneticPr fontId="54"/>
  </si>
  <si>
    <r>
      <t xml:space="preserve">As a support for the Problem Solving process, the team can choose:
</t>
    </r>
    <r>
      <rPr>
        <sz val="10"/>
        <color rgb="FF333FFF"/>
        <rFont val="ＭＳ Ｐゴシック"/>
        <family val="3"/>
        <charset val="128"/>
      </rPr>
      <t>問題解決プロセスのサポートとして、チームは以下を選択できる：</t>
    </r>
    <r>
      <rPr>
        <sz val="10"/>
        <rFont val="Arial"/>
        <family val="2"/>
      </rPr>
      <t xml:space="preserve">
-  either to use the supporting tabs of the current Excel dedicated for each of the steps (D1, D2, D3…D7-8) 
</t>
    </r>
    <r>
      <rPr>
        <sz val="10"/>
        <rFont val="ＭＳ Ｐゴシック"/>
        <family val="3"/>
        <charset val="128"/>
      </rPr>
      <t>　</t>
    </r>
    <r>
      <rPr>
        <sz val="10"/>
        <color rgb="FF333FFF"/>
        <rFont val="ＭＳ Ｐゴシック"/>
        <family val="3"/>
        <charset val="128"/>
      </rPr>
      <t>各ステップ（</t>
    </r>
    <r>
      <rPr>
        <sz val="10"/>
        <color rgb="FF333FFF"/>
        <rFont val="Arial"/>
        <family val="2"/>
      </rPr>
      <t>D1</t>
    </r>
    <r>
      <rPr>
        <sz val="10"/>
        <color rgb="FF333FFF"/>
        <rFont val="ＭＳ Ｐゴシック"/>
        <family val="3"/>
        <charset val="128"/>
      </rPr>
      <t>、</t>
    </r>
    <r>
      <rPr>
        <sz val="10"/>
        <color rgb="FF333FFF"/>
        <rFont val="Arial"/>
        <family val="2"/>
      </rPr>
      <t>D2</t>
    </r>
    <r>
      <rPr>
        <sz val="10"/>
        <color rgb="FF333FFF"/>
        <rFont val="ＭＳ Ｐゴシック"/>
        <family val="3"/>
        <charset val="128"/>
      </rPr>
      <t>、</t>
    </r>
    <r>
      <rPr>
        <sz val="10"/>
        <color rgb="FF333FFF"/>
        <rFont val="Arial"/>
        <family val="2"/>
      </rPr>
      <t>D3...D7-8</t>
    </r>
    <r>
      <rPr>
        <sz val="10"/>
        <color rgb="FF333FFF"/>
        <rFont val="ＭＳ Ｐゴシック"/>
        <family val="3"/>
        <charset val="128"/>
      </rPr>
      <t>）専用のエクセルのサポートタブを使用する。</t>
    </r>
    <r>
      <rPr>
        <sz val="10"/>
        <rFont val="Arial"/>
        <family val="2"/>
      </rPr>
      <t xml:space="preserve">
-  or to use the "8D Form"
</t>
    </r>
    <r>
      <rPr>
        <sz val="10"/>
        <color rgb="FF333FFF"/>
        <rFont val="Arial"/>
        <family val="2"/>
      </rPr>
      <t xml:space="preserve">   </t>
    </r>
    <r>
      <rPr>
        <sz val="10"/>
        <color rgb="FF333FFF"/>
        <rFont val="ＭＳ Ｐゴシック"/>
        <family val="3"/>
        <charset val="128"/>
      </rPr>
      <t>または、</t>
    </r>
    <r>
      <rPr>
        <sz val="10"/>
        <color rgb="FF333FFF"/>
        <rFont val="Arial"/>
        <family val="2"/>
      </rPr>
      <t>"8D</t>
    </r>
    <r>
      <rPr>
        <sz val="10"/>
        <color rgb="FF333FFF"/>
        <rFont val="ＭＳ Ｐゴシック"/>
        <family val="3"/>
        <charset val="128"/>
      </rPr>
      <t>フォーム</t>
    </r>
    <r>
      <rPr>
        <sz val="10"/>
        <color rgb="FF333FFF"/>
        <rFont val="Arial"/>
        <family val="2"/>
      </rPr>
      <t xml:space="preserve"> "</t>
    </r>
    <r>
      <rPr>
        <sz val="10"/>
        <color rgb="FF333FFF"/>
        <rFont val="ＭＳ Ｐゴシック"/>
        <family val="3"/>
        <charset val="128"/>
      </rPr>
      <t>を使用する。</t>
    </r>
    <phoneticPr fontId="54"/>
  </si>
  <si>
    <r>
      <t>When using the worksheets D1-D8, the information can be copied automatically (with formulas) in the worksheet "8D Form". Right side mirrored form from "8D Form" is the one that will be used when uploading the form in IRIS. By default, the selector from cell F3 is set for 8D form (meaning that the IRIS transfer will be done based on the information of 8D form ("8D Form" - left side). When the user wants to upload in IRIS the information from D1-D8 worksheets, should change the selector F3 to "8D steps".</t>
    </r>
    <r>
      <rPr>
        <sz val="10"/>
        <color rgb="FF333FFF"/>
        <rFont val="Arial"/>
        <family val="2"/>
      </rPr>
      <t xml:space="preserve">
</t>
    </r>
    <r>
      <rPr>
        <sz val="10"/>
        <color rgb="FF333FFF"/>
        <rFont val="ＭＳ Ｐゴシック"/>
        <family val="3"/>
        <charset val="128"/>
      </rPr>
      <t>ワークシート</t>
    </r>
    <r>
      <rPr>
        <sz val="10"/>
        <color rgb="FF333FFF"/>
        <rFont val="Arial"/>
        <family val="2"/>
      </rPr>
      <t>D1</t>
    </r>
    <r>
      <rPr>
        <sz val="10"/>
        <color rgb="FF333FFF"/>
        <rFont val="ＭＳ Ｐゴシック"/>
        <family val="3"/>
        <charset val="128"/>
      </rPr>
      <t>～</t>
    </r>
    <r>
      <rPr>
        <sz val="10"/>
        <color rgb="FF333FFF"/>
        <rFont val="Arial"/>
        <family val="2"/>
      </rPr>
      <t>D8</t>
    </r>
    <r>
      <rPr>
        <sz val="10"/>
        <color rgb="FF333FFF"/>
        <rFont val="ＭＳ Ｐゴシック"/>
        <family val="3"/>
        <charset val="128"/>
      </rPr>
      <t>を使用する場合、情報はワークシート「</t>
    </r>
    <r>
      <rPr>
        <sz val="10"/>
        <color rgb="FF333FFF"/>
        <rFont val="Arial"/>
        <family val="2"/>
      </rPr>
      <t>8D</t>
    </r>
    <r>
      <rPr>
        <sz val="10"/>
        <color rgb="FF333FFF"/>
        <rFont val="ＭＳ Ｐゴシック"/>
        <family val="3"/>
        <charset val="128"/>
      </rPr>
      <t>フォーム」に（数式を使用して）自動的にコピーされる。「</t>
    </r>
    <r>
      <rPr>
        <sz val="10"/>
        <color rgb="FF333FFF"/>
        <rFont val="Arial"/>
        <family val="2"/>
      </rPr>
      <t>8D</t>
    </r>
    <r>
      <rPr>
        <sz val="10"/>
        <color rgb="FF333FFF"/>
        <rFont val="ＭＳ Ｐゴシック"/>
        <family val="3"/>
        <charset val="128"/>
      </rPr>
      <t>フォーム」の右側に同じものが反映されたフォームは、</t>
    </r>
    <r>
      <rPr>
        <sz val="10"/>
        <color rgb="FF333FFF"/>
        <rFont val="Arial"/>
        <family val="2"/>
      </rPr>
      <t>IRIS</t>
    </r>
    <r>
      <rPr>
        <sz val="10"/>
        <color rgb="FF333FFF"/>
        <rFont val="ＭＳ Ｐゴシック"/>
        <family val="3"/>
        <charset val="128"/>
      </rPr>
      <t>にフォームをアップロードする際に使用されるフォームである。デフォルトでは、セル</t>
    </r>
    <r>
      <rPr>
        <sz val="10"/>
        <color rgb="FF333FFF"/>
        <rFont val="Arial"/>
        <family val="2"/>
      </rPr>
      <t>F3</t>
    </r>
    <r>
      <rPr>
        <sz val="10"/>
        <color rgb="FF333FFF"/>
        <rFont val="ＭＳ Ｐゴシック"/>
        <family val="3"/>
        <charset val="128"/>
      </rPr>
      <t>のセレクタは</t>
    </r>
    <r>
      <rPr>
        <sz val="10"/>
        <color rgb="FF333FFF"/>
        <rFont val="Arial"/>
        <family val="2"/>
      </rPr>
      <t>"8D Form"</t>
    </r>
    <r>
      <rPr>
        <sz val="10"/>
        <color rgb="FF333FFF"/>
        <rFont val="ＭＳ Ｐゴシック"/>
        <family val="3"/>
        <charset val="128"/>
      </rPr>
      <t>に設定されている</t>
    </r>
    <r>
      <rPr>
        <sz val="10"/>
        <color rgb="FF333FFF"/>
        <rFont val="Arial"/>
        <family val="2"/>
      </rPr>
      <t>(</t>
    </r>
    <r>
      <rPr>
        <sz val="10"/>
        <color rgb="FF333FFF"/>
        <rFont val="ＭＳ Ｐゴシック"/>
        <family val="3"/>
        <charset val="128"/>
      </rPr>
      <t>つまり、</t>
    </r>
    <r>
      <rPr>
        <sz val="10"/>
        <color rgb="FF333FFF"/>
        <rFont val="Arial"/>
        <family val="2"/>
      </rPr>
      <t>IRIS</t>
    </r>
    <r>
      <rPr>
        <sz val="10"/>
        <color rgb="FF333FFF"/>
        <rFont val="ＭＳ Ｐゴシック"/>
        <family val="3"/>
        <charset val="128"/>
      </rPr>
      <t>への転送は</t>
    </r>
    <r>
      <rPr>
        <sz val="10"/>
        <color rgb="FF333FFF"/>
        <rFont val="Arial"/>
        <family val="2"/>
      </rPr>
      <t>8D</t>
    </r>
    <r>
      <rPr>
        <sz val="10"/>
        <color rgb="FF333FFF"/>
        <rFont val="ＭＳ Ｐゴシック"/>
        <family val="3"/>
        <charset val="128"/>
      </rPr>
      <t>フォーム</t>
    </r>
    <r>
      <rPr>
        <sz val="10"/>
        <color rgb="FF333FFF"/>
        <rFont val="Arial"/>
        <family val="2"/>
      </rPr>
      <t>(</t>
    </r>
    <r>
      <rPr>
        <sz val="10"/>
        <color rgb="FF333FFF"/>
        <rFont val="ＭＳ Ｐゴシック"/>
        <family val="3"/>
        <charset val="128"/>
      </rPr>
      <t>「</t>
    </r>
    <r>
      <rPr>
        <sz val="10"/>
        <color rgb="FF333FFF"/>
        <rFont val="Arial"/>
        <family val="2"/>
      </rPr>
      <t>8D</t>
    </r>
    <r>
      <rPr>
        <sz val="10"/>
        <color rgb="FF333FFF"/>
        <rFont val="ＭＳ Ｐゴシック"/>
        <family val="3"/>
        <charset val="128"/>
      </rPr>
      <t>フォーム」</t>
    </r>
    <r>
      <rPr>
        <sz val="10"/>
        <color rgb="FF333FFF"/>
        <rFont val="Arial"/>
        <family val="2"/>
      </rPr>
      <t>-</t>
    </r>
    <r>
      <rPr>
        <sz val="10"/>
        <color rgb="FF333FFF"/>
        <rFont val="ＭＳ Ｐゴシック"/>
        <family val="3"/>
        <charset val="128"/>
      </rPr>
      <t>左側</t>
    </r>
    <r>
      <rPr>
        <sz val="10"/>
        <color rgb="FF333FFF"/>
        <rFont val="Arial"/>
        <family val="2"/>
      </rPr>
      <t>)</t>
    </r>
    <r>
      <rPr>
        <sz val="10"/>
        <color rgb="FF333FFF"/>
        <rFont val="ＭＳ Ｐゴシック"/>
        <family val="3"/>
        <charset val="128"/>
      </rPr>
      <t>の情報に基づいて行われる</t>
    </r>
    <r>
      <rPr>
        <sz val="10"/>
        <color rgb="FF333FFF"/>
        <rFont val="Arial"/>
        <family val="2"/>
      </rPr>
      <t>)</t>
    </r>
    <r>
      <rPr>
        <sz val="10"/>
        <color rgb="FF333FFF"/>
        <rFont val="ＭＳ Ｐゴシック"/>
        <family val="3"/>
        <charset val="128"/>
      </rPr>
      <t>。ユーザーが</t>
    </r>
    <r>
      <rPr>
        <sz val="10"/>
        <color rgb="FF333FFF"/>
        <rFont val="Arial"/>
        <family val="2"/>
      </rPr>
      <t>D1-D8</t>
    </r>
    <r>
      <rPr>
        <sz val="10"/>
        <color rgb="FF333FFF"/>
        <rFont val="ＭＳ Ｐゴシック"/>
        <family val="3"/>
        <charset val="128"/>
      </rPr>
      <t>ワークシートの情報を</t>
    </r>
    <r>
      <rPr>
        <sz val="10"/>
        <color rgb="FF333FFF"/>
        <rFont val="Arial"/>
        <family val="2"/>
      </rPr>
      <t>IRIS</t>
    </r>
    <r>
      <rPr>
        <sz val="10"/>
        <color rgb="FF333FFF"/>
        <rFont val="ＭＳ Ｐゴシック"/>
        <family val="3"/>
        <charset val="128"/>
      </rPr>
      <t>にアップロードしたい場合は、セレクタ</t>
    </r>
    <r>
      <rPr>
        <sz val="10"/>
        <color rgb="FF333FFF"/>
        <rFont val="Arial"/>
        <family val="2"/>
      </rPr>
      <t>F3</t>
    </r>
    <r>
      <rPr>
        <sz val="10"/>
        <color rgb="FF333FFF"/>
        <rFont val="ＭＳ Ｐゴシック"/>
        <family val="3"/>
        <charset val="128"/>
      </rPr>
      <t>を</t>
    </r>
    <r>
      <rPr>
        <sz val="10"/>
        <color rgb="FF333FFF"/>
        <rFont val="Arial"/>
        <family val="2"/>
      </rPr>
      <t xml:space="preserve"> "8D Step"</t>
    </r>
    <r>
      <rPr>
        <sz val="10"/>
        <color rgb="FF333FFF"/>
        <rFont val="ＭＳ Ｐゴシック"/>
        <family val="3"/>
        <charset val="128"/>
      </rPr>
      <t>に変更する必要がある。</t>
    </r>
    <phoneticPr fontId="54"/>
  </si>
  <si>
    <r>
      <rPr>
        <b/>
        <u/>
        <sz val="10"/>
        <rFont val="Arial"/>
        <family val="2"/>
      </rPr>
      <t>IMPORTANT</t>
    </r>
    <r>
      <rPr>
        <sz val="10"/>
        <rFont val="Arial"/>
        <family val="2"/>
      </rPr>
      <t>: all worksheets are protected, no password applied. In case the user will unprotect and change the worksheets D1-D8, some information might not be correctly transferred to worksheet "8D Form"</t>
    </r>
    <r>
      <rPr>
        <sz val="10"/>
        <color rgb="FF333FFF"/>
        <rFont val="Arial"/>
        <family val="2"/>
      </rPr>
      <t xml:space="preserve">
</t>
    </r>
    <r>
      <rPr>
        <sz val="10"/>
        <color rgb="FF333FFF"/>
        <rFont val="ＭＳ Ｐゴシック"/>
        <family val="3"/>
        <charset val="128"/>
      </rPr>
      <t>重要</t>
    </r>
    <r>
      <rPr>
        <sz val="10"/>
        <color rgb="FF333FFF"/>
        <rFont val="Arial"/>
        <family val="2"/>
      </rPr>
      <t xml:space="preserve">: </t>
    </r>
    <r>
      <rPr>
        <sz val="10"/>
        <color rgb="FF333FFF"/>
        <rFont val="ＭＳ Ｐゴシック"/>
        <family val="3"/>
        <charset val="128"/>
      </rPr>
      <t>すべてのワークシートは保護されており、パスワードは適用されていない。ユーザーがワークシート</t>
    </r>
    <r>
      <rPr>
        <sz val="10"/>
        <color rgb="FF333FFF"/>
        <rFont val="Arial"/>
        <family val="2"/>
      </rPr>
      <t>D1-D8</t>
    </r>
    <r>
      <rPr>
        <sz val="10"/>
        <color rgb="FF333FFF"/>
        <rFont val="ＭＳ Ｐゴシック"/>
        <family val="3"/>
        <charset val="128"/>
      </rPr>
      <t>の保護を解除し、変更した場合、一部の情報がワークシート</t>
    </r>
    <r>
      <rPr>
        <sz val="10"/>
        <color rgb="FF333FFF"/>
        <rFont val="Arial"/>
        <family val="2"/>
      </rPr>
      <t xml:space="preserve"> "8D</t>
    </r>
    <r>
      <rPr>
        <sz val="10"/>
        <color rgb="FF333FFF"/>
        <rFont val="ＭＳ Ｐゴシック"/>
        <family val="3"/>
        <charset val="128"/>
      </rPr>
      <t>フォーム</t>
    </r>
    <r>
      <rPr>
        <sz val="10"/>
        <color rgb="FF333FFF"/>
        <rFont val="Arial"/>
        <family val="2"/>
      </rPr>
      <t xml:space="preserve"> "</t>
    </r>
    <r>
      <rPr>
        <sz val="10"/>
        <color rgb="FF333FFF"/>
        <rFont val="ＭＳ Ｐゴシック"/>
        <family val="3"/>
        <charset val="128"/>
      </rPr>
      <t>に正しく転送されない可能性がある。</t>
    </r>
    <phoneticPr fontId="54"/>
  </si>
  <si>
    <r>
      <t>The default mode of the worksheets D1-D8 is "Protected". The user have access to the cells where the information is needed - colored with white background. Most of the cells have notes, indicating to the user the expected content.</t>
    </r>
    <r>
      <rPr>
        <sz val="10"/>
        <color rgb="FF333FFF"/>
        <rFont val="Arial"/>
        <family val="2"/>
      </rPr>
      <t xml:space="preserve">
</t>
    </r>
    <r>
      <rPr>
        <sz val="10"/>
        <color rgb="FF333FFF"/>
        <rFont val="ＭＳ Ｐゴシック"/>
        <family val="3"/>
        <charset val="128"/>
      </rPr>
      <t>ワークシート</t>
    </r>
    <r>
      <rPr>
        <sz val="10"/>
        <color rgb="FF333FFF"/>
        <rFont val="Arial"/>
        <family val="2"/>
      </rPr>
      <t>D1-D8</t>
    </r>
    <r>
      <rPr>
        <sz val="10"/>
        <color rgb="FF333FFF"/>
        <rFont val="ＭＳ Ｐゴシック"/>
        <family val="3"/>
        <charset val="128"/>
      </rPr>
      <t>のデフォルト・モードは「保護されている」である。ユーザーは、情報が必要なセル（背景が白で着色されている）にアクセスできる。ほとんどのセルにはメモがあり、ユーザーに期待される内容を示している。</t>
    </r>
    <phoneticPr fontId="54"/>
  </si>
  <si>
    <r>
      <t>The "Summary" worksheet consolidates the 8D details using Excel functionalities. Additionally, it includes an embedded PowerPoint file, offering users a ready-made presentation for future use. To update the PowerPoint after the initial opening, right-click on the presentation object, select "Edit," and follow the prompt to update links. Upon confirmation, the PowerPoint will be updated.</t>
    </r>
    <r>
      <rPr>
        <sz val="10"/>
        <color rgb="FF333FFF"/>
        <rFont val="Arial"/>
        <family val="2"/>
      </rPr>
      <t xml:space="preserve">
</t>
    </r>
    <r>
      <rPr>
        <sz val="10"/>
        <color rgb="FF333FFF"/>
        <rFont val="ＭＳ Ｐゴシック"/>
        <family val="3"/>
        <charset val="128"/>
      </rPr>
      <t>「サマリー」ワークシートは、エクセルの機能を使って</t>
    </r>
    <r>
      <rPr>
        <sz val="10"/>
        <color rgb="FF333FFF"/>
        <rFont val="Arial"/>
        <family val="2"/>
      </rPr>
      <t>8D</t>
    </r>
    <r>
      <rPr>
        <sz val="10"/>
        <color rgb="FF333FFF"/>
        <rFont val="ＭＳ Ｐゴシック"/>
        <family val="3"/>
        <charset val="128"/>
      </rPr>
      <t>の詳細を統合する。さらに、このワークシートにはパワーポイント・ファイルが埋め込まれており、将来使用するための既製のプレゼンテーションをユーザーに提供する。最初に開いた後にパワーポイントを更新するには、プレゼンテーション・オブジェクトを右クリックし、「編集」を選択し、リンクの更新を促すプロンプトに従う。確認すると、</t>
    </r>
    <r>
      <rPr>
        <sz val="10"/>
        <color rgb="FF333FFF"/>
        <rFont val="Arial"/>
        <family val="2"/>
      </rPr>
      <t>PowerPoint</t>
    </r>
    <r>
      <rPr>
        <sz val="10"/>
        <color rgb="FF333FFF"/>
        <rFont val="ＭＳ Ｐゴシック"/>
        <family val="3"/>
        <charset val="128"/>
      </rPr>
      <t>が更新される。</t>
    </r>
    <phoneticPr fontId="54"/>
  </si>
  <si>
    <r>
      <t xml:space="preserve">Help for fulfilling the 8D report Form
</t>
    </r>
    <r>
      <rPr>
        <b/>
        <sz val="12"/>
        <color rgb="FF333FFF"/>
        <rFont val="Arial"/>
        <family val="2"/>
      </rPr>
      <t xml:space="preserve"> 8D</t>
    </r>
    <r>
      <rPr>
        <b/>
        <sz val="12"/>
        <color rgb="FF333FFF"/>
        <rFont val="ＭＳ Ｐゴシック"/>
        <family val="3"/>
        <charset val="128"/>
      </rPr>
      <t>レポートフォームを記入するためのヘルプ</t>
    </r>
    <phoneticPr fontId="54"/>
  </si>
  <si>
    <r>
      <t>HEADER</t>
    </r>
    <r>
      <rPr>
        <sz val="10"/>
        <color rgb="FF333FFF"/>
        <rFont val="Arial"/>
        <family val="2"/>
      </rPr>
      <t xml:space="preserve">
</t>
    </r>
    <r>
      <rPr>
        <sz val="10"/>
        <color rgb="FF333FFF"/>
        <rFont val="ＭＳ Ｐゴシック"/>
        <family val="3"/>
        <charset val="128"/>
      </rPr>
      <t>ヘッダー</t>
    </r>
    <phoneticPr fontId="54"/>
  </si>
  <si>
    <r>
      <t>Subject / Department: e.g., Quality, H&amp;S, Environmental</t>
    </r>
    <r>
      <rPr>
        <sz val="10"/>
        <color rgb="FF333FFF"/>
        <rFont val="Arial"/>
        <family val="2"/>
      </rPr>
      <t xml:space="preserve">
</t>
    </r>
    <r>
      <rPr>
        <sz val="10"/>
        <color rgb="FF333FFF"/>
        <rFont val="ＭＳ Ｐゴシック"/>
        <family val="3"/>
        <charset val="128"/>
      </rPr>
      <t>件名・部門：</t>
    </r>
    <r>
      <rPr>
        <sz val="10"/>
        <color rgb="FF333FFF"/>
        <rFont val="Arial"/>
        <family val="2"/>
      </rPr>
      <t xml:space="preserve"> (</t>
    </r>
    <r>
      <rPr>
        <sz val="10"/>
        <color rgb="FF333FFF"/>
        <rFont val="ＭＳ Ｐゴシック"/>
        <family val="3"/>
        <charset val="128"/>
      </rPr>
      <t>例、品質、環境安全衛生）</t>
    </r>
    <phoneticPr fontId="54"/>
  </si>
  <si>
    <r>
      <t xml:space="preserve">Customer: (e.g., Chrysler); Individual / Unit which raised claim:
</t>
    </r>
    <r>
      <rPr>
        <sz val="10"/>
        <color rgb="FF333FFF"/>
        <rFont val="ＭＳ Ｐゴシック"/>
        <family val="3"/>
        <charset val="128"/>
      </rPr>
      <t>顧客名：</t>
    </r>
    <r>
      <rPr>
        <sz val="10"/>
        <color rgb="FF333FFF"/>
        <rFont val="Arial"/>
        <family val="2"/>
      </rPr>
      <t xml:space="preserve"> (</t>
    </r>
    <r>
      <rPr>
        <sz val="10"/>
        <color rgb="FF333FFF"/>
        <rFont val="ＭＳ Ｐゴシック"/>
        <family val="3"/>
        <charset val="128"/>
      </rPr>
      <t>例、</t>
    </r>
    <r>
      <rPr>
        <sz val="10"/>
        <color rgb="FF333FFF"/>
        <rFont val="Arial"/>
        <family val="2"/>
      </rPr>
      <t>Daimler-Chrysler)</t>
    </r>
    <r>
      <rPr>
        <sz val="10"/>
        <color rgb="FF333FFF"/>
        <rFont val="ＭＳ Ｐゴシック"/>
        <family val="3"/>
        <charset val="128"/>
      </rPr>
      <t>；クレームを訴えた個人・部署</t>
    </r>
    <phoneticPr fontId="54"/>
  </si>
  <si>
    <r>
      <t>Program: (e.g., LH)</t>
    </r>
    <r>
      <rPr>
        <sz val="10"/>
        <color rgb="FF333FFF"/>
        <rFont val="Arial"/>
        <family val="2"/>
      </rPr>
      <t xml:space="preserve">
</t>
    </r>
    <r>
      <rPr>
        <sz val="10"/>
        <color rgb="FF333FFF"/>
        <rFont val="ＭＳ Ｐゴシック"/>
        <family val="3"/>
        <charset val="128"/>
      </rPr>
      <t>プログラム：</t>
    </r>
    <r>
      <rPr>
        <sz val="10"/>
        <color rgb="FF333FFF"/>
        <rFont val="Arial"/>
        <family val="2"/>
      </rPr>
      <t xml:space="preserve"> (</t>
    </r>
    <r>
      <rPr>
        <sz val="10"/>
        <color rgb="FF333FFF"/>
        <rFont val="ＭＳ Ｐゴシック"/>
        <family val="3"/>
        <charset val="128"/>
      </rPr>
      <t>例、</t>
    </r>
    <r>
      <rPr>
        <sz val="10"/>
        <color rgb="FF333FFF"/>
        <rFont val="Arial"/>
        <family val="2"/>
      </rPr>
      <t>LH)</t>
    </r>
    <phoneticPr fontId="54"/>
  </si>
  <si>
    <r>
      <t>Product: (e.g., Overhead System)</t>
    </r>
    <r>
      <rPr>
        <sz val="10"/>
        <color rgb="FF333FFF"/>
        <rFont val="Arial"/>
        <family val="2"/>
      </rPr>
      <t xml:space="preserve">
</t>
    </r>
    <r>
      <rPr>
        <sz val="10"/>
        <color rgb="FF333FFF"/>
        <rFont val="ＭＳ Ｐゴシック"/>
        <family val="3"/>
        <charset val="128"/>
      </rPr>
      <t>　製品：</t>
    </r>
    <r>
      <rPr>
        <sz val="10"/>
        <color rgb="FF333FFF"/>
        <rFont val="Arial"/>
        <family val="2"/>
      </rPr>
      <t xml:space="preserve"> (</t>
    </r>
    <r>
      <rPr>
        <sz val="10"/>
        <color rgb="FF333FFF"/>
        <rFont val="ＭＳ Ｐゴシック"/>
        <family val="3"/>
        <charset val="128"/>
      </rPr>
      <t>例、オーバーヘッドシステム</t>
    </r>
    <r>
      <rPr>
        <sz val="10"/>
        <color rgb="FF333FFF"/>
        <rFont val="Arial"/>
        <family val="2"/>
      </rPr>
      <t>)</t>
    </r>
    <phoneticPr fontId="54"/>
  </si>
  <si>
    <r>
      <t>Issue #: Adient issue tracking # (May also include Customer or Supplier tracking #)</t>
    </r>
    <r>
      <rPr>
        <sz val="10"/>
        <color rgb="FF333FFF"/>
        <rFont val="Arial"/>
        <family val="2"/>
      </rPr>
      <t xml:space="preserve">
</t>
    </r>
    <r>
      <rPr>
        <sz val="10"/>
        <color rgb="FF333FFF"/>
        <rFont val="ＭＳ Ｐゴシック"/>
        <family val="3"/>
        <charset val="128"/>
      </rPr>
      <t>問題番号：</t>
    </r>
    <r>
      <rPr>
        <sz val="10"/>
        <color rgb="FF333FFF"/>
        <rFont val="Arial"/>
        <family val="2"/>
      </rPr>
      <t xml:space="preserve"> </t>
    </r>
    <r>
      <rPr>
        <sz val="10"/>
        <color rgb="FF333FFF"/>
        <rFont val="ＭＳ Ｐゴシック"/>
        <family val="3"/>
        <charset val="128"/>
      </rPr>
      <t>アディエント問題追跡番号（顧客またはサプライヤー追跡番号を含むのも可</t>
    </r>
    <r>
      <rPr>
        <sz val="10"/>
        <color rgb="FF333FFF"/>
        <rFont val="Arial"/>
        <family val="2"/>
      </rPr>
      <t>)</t>
    </r>
    <phoneticPr fontId="54"/>
  </si>
  <si>
    <r>
      <t>3D Due Date: Default is 24 hours from date issue occurred</t>
    </r>
    <r>
      <rPr>
        <sz val="10"/>
        <color rgb="FF333FFF"/>
        <rFont val="Arial"/>
        <family val="2"/>
      </rPr>
      <t xml:space="preserve">
3D</t>
    </r>
    <r>
      <rPr>
        <sz val="10"/>
        <color rgb="FF333FFF"/>
        <rFont val="ＭＳ Ｐゴシック"/>
        <family val="3"/>
        <charset val="128"/>
      </rPr>
      <t>期日：</t>
    </r>
    <r>
      <rPr>
        <sz val="10"/>
        <color rgb="FF333FFF"/>
        <rFont val="Arial"/>
        <family val="2"/>
      </rPr>
      <t xml:space="preserve"> </t>
    </r>
    <r>
      <rPr>
        <sz val="10"/>
        <color rgb="FF333FFF"/>
        <rFont val="ＭＳ Ｐゴシック"/>
        <family val="3"/>
        <charset val="128"/>
      </rPr>
      <t>通常設定は問題発生日から</t>
    </r>
    <r>
      <rPr>
        <sz val="10"/>
        <color rgb="FF333FFF"/>
        <rFont val="Arial"/>
        <family val="2"/>
      </rPr>
      <t>24</t>
    </r>
    <r>
      <rPr>
        <sz val="10"/>
        <color rgb="FF333FFF"/>
        <rFont val="ＭＳ Ｐゴシック"/>
        <family val="3"/>
        <charset val="128"/>
      </rPr>
      <t>時間</t>
    </r>
    <phoneticPr fontId="54"/>
  </si>
  <si>
    <r>
      <t xml:space="preserve">8D Due Date: If applicable.  Default is 1 week from date issue occurred
</t>
    </r>
    <r>
      <rPr>
        <sz val="10"/>
        <color rgb="FF333FFF"/>
        <rFont val="Arial"/>
        <family val="2"/>
      </rPr>
      <t>8D</t>
    </r>
    <r>
      <rPr>
        <sz val="10"/>
        <color rgb="FF333FFF"/>
        <rFont val="ＭＳ Ｐゴシック"/>
        <family val="3"/>
        <charset val="128"/>
      </rPr>
      <t>期日：</t>
    </r>
    <r>
      <rPr>
        <sz val="10"/>
        <color rgb="FF333FFF"/>
        <rFont val="Arial"/>
        <family val="2"/>
      </rPr>
      <t xml:space="preserve"> </t>
    </r>
    <r>
      <rPr>
        <sz val="10"/>
        <color rgb="FF333FFF"/>
        <rFont val="ＭＳ Ｐゴシック"/>
        <family val="3"/>
        <charset val="128"/>
      </rPr>
      <t>該当時、通常設定は問題発生日から</t>
    </r>
    <r>
      <rPr>
        <sz val="10"/>
        <color rgb="FF333FFF"/>
        <rFont val="Arial"/>
        <family val="2"/>
      </rPr>
      <t>1</t>
    </r>
    <r>
      <rPr>
        <sz val="10"/>
        <color rgb="FF333FFF"/>
        <rFont val="ＭＳ Ｐゴシック"/>
        <family val="3"/>
        <charset val="128"/>
      </rPr>
      <t>週間</t>
    </r>
    <phoneticPr fontId="54"/>
  </si>
  <si>
    <r>
      <t xml:space="preserve">Date Issue Closed: All permanent corrective actions have been implemented and their effectiveness validated; All required support documents have been submitted.  
</t>
    </r>
    <r>
      <rPr>
        <sz val="10"/>
        <color rgb="FF333FFF"/>
        <rFont val="ＭＳ Ｐゴシック"/>
        <family val="3"/>
        <charset val="128"/>
      </rPr>
      <t>問題クローズ日：</t>
    </r>
    <r>
      <rPr>
        <sz val="10"/>
        <color rgb="FF333FFF"/>
        <rFont val="Arial"/>
        <family val="2"/>
      </rPr>
      <t xml:space="preserve"> </t>
    </r>
    <r>
      <rPr>
        <sz val="10"/>
        <color rgb="FF333FFF"/>
        <rFont val="ＭＳ Ｐゴシック"/>
        <family val="3"/>
        <charset val="128"/>
      </rPr>
      <t>全ての恒久的な是正措置が実施され、その効果も確認された日。全ての必要な裏付け書類も提出されている。</t>
    </r>
    <r>
      <rPr>
        <sz val="10"/>
        <color rgb="FF333FFF"/>
        <rFont val="Arial"/>
        <family val="2"/>
      </rPr>
      <t xml:space="preserve">  </t>
    </r>
    <phoneticPr fontId="54"/>
  </si>
  <si>
    <r>
      <t xml:space="preserve">1- TEAM MEMBERS (for help refer to sheet "1 Team")
</t>
    </r>
    <r>
      <rPr>
        <sz val="10"/>
        <rFont val="ＭＳ Ｐゴシック"/>
        <family val="3"/>
        <charset val="128"/>
      </rPr>
      <t>　</t>
    </r>
    <r>
      <rPr>
        <sz val="10"/>
        <color rgb="FF333FFF"/>
        <rFont val="ＭＳ Ｐゴシック"/>
        <family val="3"/>
        <charset val="128"/>
      </rPr>
      <t>チームメンバー（「</t>
    </r>
    <r>
      <rPr>
        <sz val="10"/>
        <color rgb="FF333FFF"/>
        <rFont val="Arial"/>
        <family val="2"/>
      </rPr>
      <t xml:space="preserve">1. </t>
    </r>
    <r>
      <rPr>
        <sz val="10"/>
        <color rgb="FF333FFF"/>
        <rFont val="ＭＳ Ｐゴシック"/>
        <family val="3"/>
        <charset val="128"/>
      </rPr>
      <t>チーム」のシート参照）</t>
    </r>
    <phoneticPr fontId="54"/>
  </si>
  <si>
    <r>
      <t>Champion Name/Title/Phone Number/Email Address: Contact information for the individual who is leading the corrective action and submitting the 3D/8D</t>
    </r>
    <r>
      <rPr>
        <sz val="10"/>
        <color rgb="FF333FFF"/>
        <rFont val="Arial"/>
        <family val="2"/>
      </rPr>
      <t xml:space="preserve">.
</t>
    </r>
    <r>
      <rPr>
        <sz val="10"/>
        <color rgb="FF333FFF"/>
        <rFont val="ＭＳ Ｐゴシック"/>
        <family val="3"/>
        <charset val="128"/>
      </rPr>
      <t>チャンピオン名・タイトル・電話番号・メールアドレス：</t>
    </r>
    <r>
      <rPr>
        <sz val="10"/>
        <color rgb="FF333FFF"/>
        <rFont val="Arial"/>
        <family val="2"/>
      </rPr>
      <t xml:space="preserve"> </t>
    </r>
    <r>
      <rPr>
        <sz val="10"/>
        <color rgb="FF333FFF"/>
        <rFont val="ＭＳ Ｐゴシック"/>
        <family val="3"/>
        <charset val="128"/>
      </rPr>
      <t>是正措置を主導して、</t>
    </r>
    <r>
      <rPr>
        <sz val="10"/>
        <color rgb="FF333FFF"/>
        <rFont val="Arial"/>
        <family val="2"/>
      </rPr>
      <t>3D/8D</t>
    </r>
    <r>
      <rPr>
        <sz val="10"/>
        <color rgb="FF333FFF"/>
        <rFont val="ＭＳ Ｐゴシック"/>
        <family val="3"/>
        <charset val="128"/>
      </rPr>
      <t>を提出する担当者の連絡情報</t>
    </r>
    <phoneticPr fontId="54"/>
  </si>
  <si>
    <r>
      <t>Additional Team Member Name(s)/Title(s)/Phone Number(s)/Email Address(es): Contact information for the cross-functional team members who share responsibility for the corrective
 actions.</t>
    </r>
    <r>
      <rPr>
        <sz val="10"/>
        <color rgb="FF333FFF"/>
        <rFont val="Arial"/>
        <family val="2"/>
      </rPr>
      <t xml:space="preserve">
</t>
    </r>
    <r>
      <rPr>
        <sz val="10"/>
        <color rgb="FF333FFF"/>
        <rFont val="ＭＳ Ｐゴシック"/>
        <family val="3"/>
        <charset val="128"/>
      </rPr>
      <t>追加のチームメンバーの氏名・タイトル・電話番号・メールアドレス：</t>
    </r>
    <r>
      <rPr>
        <sz val="10"/>
        <color rgb="FF333FFF"/>
        <rFont val="Arial"/>
        <family val="2"/>
      </rPr>
      <t xml:space="preserve"> </t>
    </r>
    <r>
      <rPr>
        <sz val="10"/>
        <color rgb="FF333FFF"/>
        <rFont val="ＭＳ Ｐゴシック"/>
        <family val="3"/>
        <charset val="128"/>
      </rPr>
      <t>是正措置に責任を共有する部門横断チームメンバーの連絡情報</t>
    </r>
    <phoneticPr fontId="54"/>
  </si>
  <si>
    <r>
      <t xml:space="preserve">2- PROBLEM DESCRIPTION (for help refer to sheet "2 Problem")
</t>
    </r>
    <r>
      <rPr>
        <sz val="10"/>
        <color rgb="FF333FFF"/>
        <rFont val="ＭＳ Ｐゴシック"/>
        <family val="3"/>
        <charset val="128"/>
      </rPr>
      <t>問題の説明</t>
    </r>
    <r>
      <rPr>
        <sz val="10"/>
        <color rgb="FF333FFF"/>
        <rFont val="Arial"/>
        <family val="2"/>
      </rPr>
      <t>(</t>
    </r>
    <r>
      <rPr>
        <sz val="10"/>
        <color rgb="FF333FFF"/>
        <rFont val="ＭＳ Ｐゴシック"/>
        <family val="3"/>
        <charset val="128"/>
      </rPr>
      <t>「</t>
    </r>
    <r>
      <rPr>
        <sz val="10"/>
        <color rgb="FF333FFF"/>
        <rFont val="Arial"/>
        <family val="2"/>
      </rPr>
      <t>2.</t>
    </r>
    <r>
      <rPr>
        <sz val="10"/>
        <color rgb="FF333FFF"/>
        <rFont val="ＭＳ Ｐゴシック"/>
        <family val="3"/>
        <charset val="128"/>
      </rPr>
      <t>問題」シート参照）</t>
    </r>
    <phoneticPr fontId="54"/>
  </si>
  <si>
    <r>
      <t xml:space="preserve">When: When were the parts manufactured?  When were they assembled?  When were the assemblies shipped to the customer?  When assembled in vehicles?  When shipped from the customer?  </t>
    </r>
    <r>
      <rPr>
        <sz val="10"/>
        <color rgb="FF333FFF"/>
        <rFont val="Arial"/>
        <family val="2"/>
      </rPr>
      <t xml:space="preserve">
</t>
    </r>
    <r>
      <rPr>
        <sz val="10"/>
        <color rgb="FF333FFF"/>
        <rFont val="ＭＳ Ｐゴシック"/>
        <family val="3"/>
        <charset val="128"/>
      </rPr>
      <t>いつ：</t>
    </r>
    <r>
      <rPr>
        <sz val="10"/>
        <color rgb="FF333FFF"/>
        <rFont val="Arial"/>
        <family val="2"/>
      </rPr>
      <t xml:space="preserve"> </t>
    </r>
    <r>
      <rPr>
        <sz val="10"/>
        <color rgb="FF333FFF"/>
        <rFont val="ＭＳ Ｐゴシック"/>
        <family val="3"/>
        <charset val="128"/>
      </rPr>
      <t>部品はいつ製造されたか。いつ組み立てられたか。アッセンブリーは顧客にいつ出荷されたか。いつ車両に組み込まれたか。顧客からいつ出荷されたか。</t>
    </r>
    <r>
      <rPr>
        <sz val="10"/>
        <rFont val="Arial"/>
        <family val="2"/>
      </rPr>
      <t xml:space="preserve"> </t>
    </r>
    <phoneticPr fontId="54"/>
  </si>
  <si>
    <r>
      <t>Detection:  How was Adient made aware of the issue? Who provided the information?</t>
    </r>
    <r>
      <rPr>
        <sz val="10"/>
        <color rgb="FF333FFF"/>
        <rFont val="Arial"/>
        <family val="2"/>
      </rPr>
      <t xml:space="preserve">
</t>
    </r>
    <r>
      <rPr>
        <sz val="10"/>
        <color rgb="FF333FFF"/>
        <rFont val="ＭＳ Ｐゴシック"/>
        <family val="3"/>
        <charset val="128"/>
      </rPr>
      <t>いつ：</t>
    </r>
    <r>
      <rPr>
        <sz val="10"/>
        <color rgb="FF333FFF"/>
        <rFont val="Arial"/>
        <family val="2"/>
      </rPr>
      <t xml:space="preserve"> </t>
    </r>
    <r>
      <rPr>
        <sz val="10"/>
        <color rgb="FF333FFF"/>
        <rFont val="ＭＳ Ｐゴシック"/>
        <family val="3"/>
        <charset val="128"/>
      </rPr>
      <t>部品はいつ製造されたか。いつ組み立てられたか。アッセンブリーは顧客にいつ出荷されたか。いつ車両に組み込まれたか。顧客からいつ出荷されたか。</t>
    </r>
    <r>
      <rPr>
        <sz val="10"/>
        <rFont val="Arial"/>
        <family val="2"/>
      </rPr>
      <t xml:space="preserve"> </t>
    </r>
    <phoneticPr fontId="54"/>
  </si>
  <si>
    <r>
      <t xml:space="preserve">Extent: How many units are suspected? Proportion found suspect. Where has the data come from - in house, in transit, at customer.       
</t>
    </r>
    <r>
      <rPr>
        <sz val="10"/>
        <color rgb="FF333FFF"/>
        <rFont val="ＭＳ Ｐゴシック"/>
        <family val="3"/>
        <charset val="128"/>
      </rPr>
      <t>範囲：疑わしい数量は？疑がわしいものの割合。データはどこから来たか－工場内、輸送中、顧客。</t>
    </r>
    <r>
      <rPr>
        <sz val="10"/>
        <color rgb="FF333FFF"/>
        <rFont val="Arial"/>
        <family val="2"/>
      </rPr>
      <t xml:space="preserve"> </t>
    </r>
    <phoneticPr fontId="54"/>
  </si>
  <si>
    <r>
      <t>Failure Mode: How does the issue manifest itself?</t>
    </r>
    <r>
      <rPr>
        <sz val="10"/>
        <color rgb="FF333FFF"/>
        <rFont val="Arial"/>
        <family val="2"/>
      </rPr>
      <t xml:space="preserve">
</t>
    </r>
    <r>
      <rPr>
        <sz val="10"/>
        <color rgb="FF333FFF"/>
        <rFont val="ＭＳ Ｐゴシック"/>
        <family val="3"/>
        <charset val="128"/>
      </rPr>
      <t>故障モード：問題はどのような現われ方をしているのか。</t>
    </r>
    <phoneticPr fontId="54"/>
  </si>
  <si>
    <r>
      <t xml:space="preserve">Impact on Customer: Identify the potential for shut down, line interruptions, yard recalls, warranty. etc.
</t>
    </r>
    <r>
      <rPr>
        <sz val="10"/>
        <color rgb="FF333FFF"/>
        <rFont val="ＭＳ Ｐゴシック"/>
        <family val="3"/>
        <charset val="128"/>
      </rPr>
      <t>顧客への影響：</t>
    </r>
    <r>
      <rPr>
        <sz val="10"/>
        <color rgb="FF333FFF"/>
        <rFont val="Arial"/>
        <family val="2"/>
      </rPr>
      <t xml:space="preserve"> </t>
    </r>
    <r>
      <rPr>
        <sz val="10"/>
        <color rgb="FF333FFF"/>
        <rFont val="ＭＳ Ｐゴシック"/>
        <family val="3"/>
        <charset val="128"/>
      </rPr>
      <t>操業停止、生産ライン中断、場内リコール、保証、その他の可能性を特定すること。</t>
    </r>
    <r>
      <rPr>
        <sz val="10"/>
        <color rgb="FF333FFF"/>
        <rFont val="Arial"/>
        <family val="2"/>
      </rPr>
      <t xml:space="preserve">  </t>
    </r>
    <phoneticPr fontId="54"/>
  </si>
  <si>
    <r>
      <t xml:space="preserve">Facilities Involved: Customer, Adient and any Suppliers.
</t>
    </r>
    <r>
      <rPr>
        <sz val="10"/>
        <color rgb="FF333FFF"/>
        <rFont val="ＭＳ Ｐゴシック"/>
        <family val="3"/>
        <charset val="128"/>
      </rPr>
      <t>関連する施設：</t>
    </r>
    <r>
      <rPr>
        <sz val="10"/>
        <color rgb="FF333FFF"/>
        <rFont val="Arial"/>
        <family val="2"/>
      </rPr>
      <t xml:space="preserve"> </t>
    </r>
    <r>
      <rPr>
        <sz val="10"/>
        <color rgb="FF333FFF"/>
        <rFont val="ＭＳ Ｐゴシック"/>
        <family val="3"/>
        <charset val="128"/>
      </rPr>
      <t>得意先、アディエントおよびサプライヤー</t>
    </r>
    <phoneticPr fontId="54"/>
  </si>
  <si>
    <r>
      <t xml:space="preserve">3- INTERIM CONTAINMENT (for help refer to sheet "3 Containment")
 </t>
    </r>
    <r>
      <rPr>
        <sz val="10"/>
        <color rgb="FF333FFF"/>
        <rFont val="ＭＳ Ｐゴシック"/>
        <family val="3"/>
        <charset val="128"/>
      </rPr>
      <t>暫定封じ込め（「</t>
    </r>
    <r>
      <rPr>
        <sz val="10"/>
        <color rgb="FF333FFF"/>
        <rFont val="Arial"/>
        <family val="2"/>
      </rPr>
      <t xml:space="preserve">3. </t>
    </r>
    <r>
      <rPr>
        <sz val="10"/>
        <color rgb="FF333FFF"/>
        <rFont val="ＭＳ Ｐゴシック"/>
        <family val="3"/>
        <charset val="128"/>
      </rPr>
      <t>封じ込め」シート参照）</t>
    </r>
    <phoneticPr fontId="54"/>
  </si>
  <si>
    <r>
      <t>What actions were taken to immediately protect the customer and contain any suspect inventory?  Since original notification, how are we containing this issue?  What is the current containment status?  What sorting have we done, where and how have we verified it’s effectiveness?  If a rework or retrofit plan has commenced – what is it and how have we verified effectiveness – attach plan with sketches and trend graphs. (refer to Quality alert form)</t>
    </r>
    <r>
      <rPr>
        <sz val="10"/>
        <color rgb="FF333FFF"/>
        <rFont val="Arial"/>
        <family val="2"/>
      </rPr>
      <t xml:space="preserve">
</t>
    </r>
    <r>
      <rPr>
        <sz val="10"/>
        <color rgb="FF333FFF"/>
        <rFont val="ＭＳ Ｐゴシック"/>
        <family val="3"/>
        <charset val="128"/>
      </rPr>
      <t>直ちに顧客を保護し、疑いのある在庫を封じ込めるためにどういう処置を取ったか。最初の通知以降、この問題をどのように封じ込めて来ているか。現在の封じ込めの状況は？どのような選別をやったか、どこでどのようにその有効性を検証したか。</t>
    </r>
    <r>
      <rPr>
        <sz val="10"/>
        <color rgb="FF333FFF"/>
        <rFont val="Arial"/>
        <family val="2"/>
      </rPr>
      <t xml:space="preserve"> </t>
    </r>
    <r>
      <rPr>
        <sz val="10"/>
        <color rgb="FF333FFF"/>
        <rFont val="ＭＳ Ｐゴシック"/>
        <family val="3"/>
        <charset val="128"/>
      </rPr>
      <t>手直しや改良部品の計画が開始されている場合－それは何か、どのようにその有効性を検証したか－その計画をスケッチと傾向グラフを含め添付のこと（品質警告フォーム参照）。</t>
    </r>
    <phoneticPr fontId="54"/>
  </si>
  <si>
    <r>
      <t>Other Product/Platform at Risk: Other Adient's lines or Customers who may be impacted by this issue</t>
    </r>
    <r>
      <rPr>
        <sz val="10"/>
        <color rgb="FF333FFF"/>
        <rFont val="Arial"/>
        <family val="2"/>
      </rPr>
      <t xml:space="preserve">
</t>
    </r>
    <r>
      <rPr>
        <sz val="10"/>
        <color rgb="FF333FFF"/>
        <rFont val="ＭＳ Ｐゴシック"/>
        <family val="3"/>
        <charset val="128"/>
      </rPr>
      <t>リスクのある他製品・プラットフォーム：この問題で影響を受けかねない他のアディエントのラインまたは顧客</t>
    </r>
    <phoneticPr fontId="54"/>
  </si>
  <si>
    <r>
      <t>Identification of Certified Material: Color, size, location, and content of label or hand-written identification on each part and/or container of certified material.</t>
    </r>
    <r>
      <rPr>
        <sz val="10"/>
        <color rgb="FF333FFF"/>
        <rFont val="Arial"/>
        <family val="2"/>
      </rPr>
      <t xml:space="preserve">
</t>
    </r>
    <r>
      <rPr>
        <sz val="10"/>
        <color rgb="FF333FFF"/>
        <rFont val="ＭＳ Ｐゴシック"/>
        <family val="3"/>
        <charset val="128"/>
      </rPr>
      <t>認定された材料の識別：</t>
    </r>
    <r>
      <rPr>
        <sz val="10"/>
        <color rgb="FF333FFF"/>
        <rFont val="Arial"/>
        <family val="2"/>
      </rPr>
      <t xml:space="preserve"> </t>
    </r>
    <r>
      <rPr>
        <sz val="10"/>
        <color rgb="FF333FFF"/>
        <rFont val="ＭＳ Ｐゴシック"/>
        <family val="3"/>
        <charset val="128"/>
      </rPr>
      <t>認定された材料の、色、サイズ、拠点、またはそれぞれの部品</t>
    </r>
    <r>
      <rPr>
        <sz val="10"/>
        <color rgb="FF333FFF"/>
        <rFont val="Arial"/>
        <family val="2"/>
      </rPr>
      <t xml:space="preserve"> </t>
    </r>
    <r>
      <rPr>
        <sz val="10"/>
        <color rgb="FF333FFF"/>
        <rFont val="ＭＳ Ｐゴシック"/>
        <family val="3"/>
        <charset val="128"/>
      </rPr>
      <t>および</t>
    </r>
    <r>
      <rPr>
        <sz val="10"/>
        <color rgb="FF333FFF"/>
        <rFont val="Arial"/>
        <family val="2"/>
      </rPr>
      <t>/</t>
    </r>
    <r>
      <rPr>
        <sz val="10"/>
        <color rgb="FF333FFF"/>
        <rFont val="ＭＳ Ｐゴシック"/>
        <family val="3"/>
        <charset val="128"/>
      </rPr>
      <t>または</t>
    </r>
    <r>
      <rPr>
        <sz val="10"/>
        <color rgb="FF333FFF"/>
        <rFont val="Arial"/>
        <family val="2"/>
      </rPr>
      <t xml:space="preserve"> </t>
    </r>
    <r>
      <rPr>
        <sz val="10"/>
        <color rgb="FF333FFF"/>
        <rFont val="ＭＳ Ｐゴシック"/>
        <family val="3"/>
        <charset val="128"/>
      </rPr>
      <t>コンテナに貼られたラベル内容、または手書きの識別表示</t>
    </r>
    <phoneticPr fontId="54"/>
  </si>
  <si>
    <r>
      <t xml:space="preserve">Sorting Results:  Time, date, total number sorted and quantity rejected - broken down by facility (e.g., Customer, Adient, Supplier) (Refer to Quality Roadmap form)
</t>
    </r>
    <r>
      <rPr>
        <sz val="10"/>
        <color rgb="FF333FFF"/>
        <rFont val="ＭＳ Ｐゴシック"/>
        <family val="3"/>
        <charset val="128"/>
      </rPr>
      <t>選別結果：</t>
    </r>
    <r>
      <rPr>
        <sz val="10"/>
        <color rgb="FF333FFF"/>
        <rFont val="Arial"/>
        <family val="2"/>
      </rPr>
      <t xml:space="preserve"> </t>
    </r>
    <r>
      <rPr>
        <sz val="10"/>
        <color rgb="FF333FFF"/>
        <rFont val="ＭＳ Ｐゴシック"/>
        <family val="3"/>
        <charset val="128"/>
      </rPr>
      <t>時間、日付、選別された総数と</t>
    </r>
    <r>
      <rPr>
        <sz val="10"/>
        <color rgb="FF333FFF"/>
        <rFont val="Arial"/>
        <family val="2"/>
      </rPr>
      <t>NG</t>
    </r>
    <r>
      <rPr>
        <sz val="10"/>
        <color rgb="FF333FFF"/>
        <rFont val="ＭＳ Ｐゴシック"/>
        <family val="3"/>
        <charset val="128"/>
      </rPr>
      <t>数－施設毎に細分（例、顧客、アディエント、サプライヤー</t>
    </r>
    <r>
      <rPr>
        <sz val="10"/>
        <color rgb="FF333FFF"/>
        <rFont val="Arial"/>
        <family val="2"/>
      </rPr>
      <t>)</t>
    </r>
    <r>
      <rPr>
        <sz val="10"/>
        <color rgb="FF333FFF"/>
        <rFont val="ＭＳ Ｐゴシック"/>
        <family val="3"/>
        <charset val="128"/>
      </rPr>
      <t>（品質ロードマップフォーム参照）</t>
    </r>
    <phoneticPr fontId="54"/>
  </si>
  <si>
    <r>
      <t xml:space="preserve">Sorted #: Total # sorted at all facilities
</t>
    </r>
    <r>
      <rPr>
        <sz val="10"/>
        <color rgb="FF333FFF"/>
        <rFont val="ＭＳ Ｐゴシック"/>
        <family val="3"/>
        <charset val="128"/>
      </rPr>
      <t>選別数量：</t>
    </r>
    <r>
      <rPr>
        <sz val="10"/>
        <color rgb="FF333FFF"/>
        <rFont val="Arial"/>
        <family val="2"/>
      </rPr>
      <t xml:space="preserve"> </t>
    </r>
    <r>
      <rPr>
        <sz val="10"/>
        <color rgb="FF333FFF"/>
        <rFont val="ＭＳ Ｐゴシック"/>
        <family val="3"/>
        <charset val="128"/>
      </rPr>
      <t>全ての施設の選別総数</t>
    </r>
    <phoneticPr fontId="54"/>
  </si>
  <si>
    <r>
      <t xml:space="preserve">Defect #: Total # of defects found at all facilities
</t>
    </r>
    <r>
      <rPr>
        <sz val="10"/>
        <color rgb="FF333FFF"/>
        <rFont val="Arial"/>
        <family val="2"/>
      </rPr>
      <t>NG</t>
    </r>
    <r>
      <rPr>
        <sz val="10"/>
        <color rgb="FF333FFF"/>
        <rFont val="ＭＳ Ｐゴシック"/>
        <family val="3"/>
        <charset val="128"/>
      </rPr>
      <t>数量：</t>
    </r>
    <r>
      <rPr>
        <sz val="10"/>
        <color rgb="FF333FFF"/>
        <rFont val="Arial"/>
        <family val="2"/>
      </rPr>
      <t xml:space="preserve"> </t>
    </r>
    <r>
      <rPr>
        <sz val="10"/>
        <color rgb="FF333FFF"/>
        <rFont val="ＭＳ Ｐゴシック"/>
        <family val="3"/>
        <charset val="128"/>
      </rPr>
      <t>全ての施設で発見された</t>
    </r>
    <r>
      <rPr>
        <sz val="10"/>
        <color rgb="FF333FFF"/>
        <rFont val="Arial"/>
        <family val="2"/>
      </rPr>
      <t>NG</t>
    </r>
    <r>
      <rPr>
        <sz val="10"/>
        <color rgb="FF333FFF"/>
        <rFont val="ＭＳ Ｐゴシック"/>
        <family val="3"/>
        <charset val="128"/>
      </rPr>
      <t xml:space="preserve">総数
</t>
    </r>
    <phoneticPr fontId="54"/>
  </si>
  <si>
    <r>
      <t xml:space="preserve">Interim Containment Start Date: Date 
</t>
    </r>
    <r>
      <rPr>
        <sz val="10"/>
        <color rgb="FF333FFF"/>
        <rFont val="ＭＳ Ｐゴシック"/>
        <family val="3"/>
        <charset val="128"/>
      </rPr>
      <t>暫定封じ込め開始日：</t>
    </r>
    <r>
      <rPr>
        <sz val="10"/>
        <color rgb="FF333FFF"/>
        <rFont val="Arial"/>
        <family val="2"/>
      </rPr>
      <t xml:space="preserve"> </t>
    </r>
    <r>
      <rPr>
        <sz val="10"/>
        <color rgb="FF333FFF"/>
        <rFont val="ＭＳ Ｐゴシック"/>
        <family val="3"/>
        <charset val="128"/>
      </rPr>
      <t>日付</t>
    </r>
    <r>
      <rPr>
        <sz val="10"/>
        <color rgb="FF333FFF"/>
        <rFont val="Arial"/>
        <family val="2"/>
      </rPr>
      <t xml:space="preserve"> </t>
    </r>
    <phoneticPr fontId="54"/>
  </si>
  <si>
    <r>
      <t xml:space="preserve">4- ROOT CAUSE (for help refer to sheet "4 Root Cause")
</t>
    </r>
    <r>
      <rPr>
        <sz val="10"/>
        <rFont val="ＭＳ Ｐゴシック"/>
        <family val="3"/>
        <charset val="128"/>
      </rPr>
      <t>　</t>
    </r>
    <r>
      <rPr>
        <sz val="10"/>
        <color rgb="FF333FFF"/>
        <rFont val="ＭＳ Ｐゴシック"/>
        <family val="3"/>
        <charset val="128"/>
      </rPr>
      <t>根本原因</t>
    </r>
    <r>
      <rPr>
        <sz val="10"/>
        <color rgb="FF333FFF"/>
        <rFont val="Arial"/>
        <family val="2"/>
      </rPr>
      <t>(</t>
    </r>
    <r>
      <rPr>
        <sz val="10"/>
        <color rgb="FF333FFF"/>
        <rFont val="ＭＳ Ｐゴシック"/>
        <family val="3"/>
        <charset val="128"/>
      </rPr>
      <t>「</t>
    </r>
    <r>
      <rPr>
        <sz val="10"/>
        <color rgb="FF333FFF"/>
        <rFont val="Arial"/>
        <family val="2"/>
      </rPr>
      <t>4.</t>
    </r>
    <r>
      <rPr>
        <sz val="10"/>
        <color rgb="FF333FFF"/>
        <rFont val="ＭＳ Ｐゴシック"/>
        <family val="3"/>
        <charset val="128"/>
      </rPr>
      <t>根本原因」シート参照）</t>
    </r>
    <phoneticPr fontId="54"/>
  </si>
  <si>
    <r>
      <t xml:space="preserve">Note: The form provides fields for documentation of a single root cause.  If additional root causes are identified insert additional "Root Cause" sections as necessary.
</t>
    </r>
    <r>
      <rPr>
        <sz val="10"/>
        <color rgb="FF333FFF"/>
        <rFont val="ＭＳ Ｐゴシック"/>
        <family val="3"/>
        <charset val="128"/>
      </rPr>
      <t>注記：</t>
    </r>
    <r>
      <rPr>
        <sz val="10"/>
        <color rgb="FF333FFF"/>
        <rFont val="Arial"/>
        <family val="2"/>
      </rPr>
      <t xml:space="preserve"> </t>
    </r>
    <r>
      <rPr>
        <sz val="10"/>
        <color rgb="FF333FFF"/>
        <rFont val="ＭＳ Ｐゴシック"/>
        <family val="3"/>
        <charset val="128"/>
      </rPr>
      <t>フォームは</t>
    </r>
    <r>
      <rPr>
        <sz val="10"/>
        <color rgb="FF333FFF"/>
        <rFont val="Arial"/>
        <family val="2"/>
      </rPr>
      <t>1</t>
    </r>
    <r>
      <rPr>
        <sz val="10"/>
        <color rgb="FF333FFF"/>
        <rFont val="ＭＳ Ｐゴシック"/>
        <family val="3"/>
        <charset val="128"/>
      </rPr>
      <t>つの根本原因を文書化するための記入欄を設定している。追加の根本原因が特定された場合には、</t>
    </r>
    <r>
      <rPr>
        <sz val="10"/>
        <color rgb="FF333FFF"/>
        <rFont val="Arial"/>
        <family val="2"/>
      </rPr>
      <t>27</t>
    </r>
    <r>
      <rPr>
        <sz val="10"/>
        <color rgb="FF333FFF"/>
        <rFont val="ＭＳ Ｐゴシック"/>
        <family val="3"/>
        <charset val="128"/>
      </rPr>
      <t>－</t>
    </r>
    <r>
      <rPr>
        <sz val="10"/>
        <color rgb="FF333FFF"/>
        <rFont val="Arial"/>
        <family val="2"/>
      </rPr>
      <t>31</t>
    </r>
    <r>
      <rPr>
        <sz val="10"/>
        <color rgb="FF333FFF"/>
        <rFont val="ＭＳ Ｐゴシック"/>
        <family val="3"/>
        <charset val="128"/>
      </rPr>
      <t>行を｢コピー｣し、記入欄を追加するために｢セルを挿入｣すること。</t>
    </r>
    <rPh sb="169" eb="171">
      <t>チュウキ</t>
    </rPh>
    <phoneticPr fontId="54"/>
  </si>
  <si>
    <r>
      <t xml:space="preserve">Variation: What are opportunities for variation in the process, i.e. how many fixtures do the same process?  How many weld cells or robots?  Etc.
</t>
    </r>
    <r>
      <rPr>
        <sz val="10"/>
        <color rgb="FF333FFF"/>
        <rFont val="ＭＳ Ｐゴシック"/>
        <family val="3"/>
        <charset val="128"/>
      </rPr>
      <t>何故製造されたのか、どう検証したか：</t>
    </r>
    <r>
      <rPr>
        <sz val="10"/>
        <color rgb="FF333FFF"/>
        <rFont val="Arial"/>
        <family val="2"/>
      </rPr>
      <t xml:space="preserve"> </t>
    </r>
    <r>
      <rPr>
        <sz val="10"/>
        <color rgb="FF333FFF"/>
        <rFont val="ＭＳ Ｐゴシック"/>
        <family val="3"/>
        <charset val="128"/>
      </rPr>
      <t>なぜ問題が起きたかについて、個々の根本原因を明確にすること。再現したりしなかったりしているか。どのように？　統計的な根拠と仮説＆検証を用いて実証すること。再現する・しないで検証できなければ、疑わしい根本原因を明確にすること。</t>
    </r>
    <phoneticPr fontId="54"/>
  </si>
  <si>
    <r>
      <t>Why Shipped &amp; How Verified: Identify each root cause for why the issue escaped.  Has it been turned on and off?  How? Verify through statistical evidence/hypothesis testing.  If not verified by turning on/off, identify as a suspected root cause.</t>
    </r>
    <r>
      <rPr>
        <sz val="10"/>
        <color rgb="FF333FFF"/>
        <rFont val="Arial"/>
        <family val="2"/>
      </rPr>
      <t xml:space="preserve">
</t>
    </r>
    <r>
      <rPr>
        <sz val="10"/>
        <color rgb="FF333FFF"/>
        <rFont val="ＭＳ Ｐゴシック"/>
        <family val="3"/>
        <charset val="128"/>
      </rPr>
      <t>なぜ出荷されたか、どう検証したか：なぜ問題が発見されずに出荷されてしまったかの根本原因を明確にすること。再現したりしなかったりしているか。どのように？統計的な根拠と仮説＆検証を用いて実証すること。再現する・しないで検証できなければ、疑わしい根本原因を明確にすること。</t>
    </r>
    <phoneticPr fontId="54"/>
  </si>
  <si>
    <r>
      <t xml:space="preserve">Why System Failed &amp; How Verified: Identify the root cause for why the system failed. Has it been turned on and off?  How? </t>
    </r>
    <r>
      <rPr>
        <sz val="10"/>
        <color rgb="FF333FFF"/>
        <rFont val="Arial"/>
        <family val="2"/>
      </rPr>
      <t xml:space="preserve">
</t>
    </r>
    <r>
      <rPr>
        <sz val="10"/>
        <color rgb="FF333FFF"/>
        <rFont val="ＭＳ Ｐゴシック"/>
        <family val="3"/>
        <charset val="128"/>
      </rPr>
      <t>なぜシステムが機能しなかったのか、どう検証したか：なぜシステムが機能しなかったのかについて根本原因を明確にすること。再現したりしなかったりしているか。どのように？</t>
    </r>
    <phoneticPr fontId="54"/>
  </si>
  <si>
    <r>
      <t xml:space="preserve">Other tools to define or discover the root cause can be used as fishbones, Kepner-Tregoe, Hypothesis Analysis, …
</t>
    </r>
    <r>
      <rPr>
        <sz val="10"/>
        <color rgb="FF333FFF"/>
        <rFont val="Arial"/>
        <family val="2"/>
      </rPr>
      <t>Kepner-Tregoe, Hypothesis Analysis</t>
    </r>
    <r>
      <rPr>
        <sz val="10"/>
        <color rgb="FF333FFF"/>
        <rFont val="ＭＳ Ｐゴシック"/>
        <family val="3"/>
        <charset val="128"/>
      </rPr>
      <t>など他のツールも根本原因の定義または発見のために使用可能。</t>
    </r>
    <phoneticPr fontId="54"/>
  </si>
  <si>
    <r>
      <t xml:space="preserve">5 - PERMANENT CORRECTIVE ACTION (for help refer to sheet "5 Perm. CA")
  </t>
    </r>
    <r>
      <rPr>
        <sz val="10"/>
        <color rgb="FF333FFF"/>
        <rFont val="Arial"/>
        <family val="2"/>
      </rPr>
      <t xml:space="preserve"> </t>
    </r>
    <r>
      <rPr>
        <sz val="10"/>
        <color rgb="FF333FFF"/>
        <rFont val="ＭＳ Ｐゴシック"/>
        <family val="3"/>
        <charset val="128"/>
      </rPr>
      <t>恒久的是正措置（「</t>
    </r>
    <r>
      <rPr>
        <sz val="10"/>
        <color rgb="FF333FFF"/>
        <rFont val="Arial"/>
        <family val="2"/>
      </rPr>
      <t xml:space="preserve">5. </t>
    </r>
    <r>
      <rPr>
        <sz val="10"/>
        <color rgb="FF333FFF"/>
        <rFont val="ＭＳ Ｐゴシック"/>
        <family val="3"/>
        <charset val="128"/>
      </rPr>
      <t>恒久的是正措置」シート参照）</t>
    </r>
    <phoneticPr fontId="54"/>
  </si>
  <si>
    <r>
      <t xml:space="preserve">Note: The form provides fields for documentation of a single root cause verification.  If additional root causes have been identified insert additional "Permanent Corrective Action" sections as necessary.
</t>
    </r>
    <r>
      <rPr>
        <sz val="10"/>
        <color rgb="FF333FFF"/>
        <rFont val="ＭＳ Ｐゴシック"/>
        <family val="3"/>
        <charset val="128"/>
      </rPr>
      <t>注記：</t>
    </r>
    <r>
      <rPr>
        <sz val="10"/>
        <color rgb="FF333FFF"/>
        <rFont val="Arial"/>
        <family val="2"/>
      </rPr>
      <t xml:space="preserve"> </t>
    </r>
    <r>
      <rPr>
        <sz val="10"/>
        <color rgb="FF333FFF"/>
        <rFont val="ＭＳ Ｐゴシック"/>
        <family val="3"/>
        <charset val="128"/>
      </rPr>
      <t>フォームは一つの根本原因検証の記録について記入欄を設定している。追加の根本原因が明らかになっている場合は、</t>
    </r>
    <r>
      <rPr>
        <sz val="10"/>
        <color rgb="FF333FFF"/>
        <rFont val="Arial"/>
        <family val="2"/>
      </rPr>
      <t>32</t>
    </r>
    <r>
      <rPr>
        <sz val="10"/>
        <color rgb="FF333FFF"/>
        <rFont val="ＭＳ Ｐゴシック"/>
        <family val="3"/>
        <charset val="128"/>
      </rPr>
      <t>－</t>
    </r>
    <r>
      <rPr>
        <sz val="10"/>
        <color rgb="FF333FFF"/>
        <rFont val="Arial"/>
        <family val="2"/>
      </rPr>
      <t>40</t>
    </r>
    <r>
      <rPr>
        <sz val="10"/>
        <color rgb="FF333FFF"/>
        <rFont val="ＭＳ Ｐゴシック"/>
        <family val="3"/>
        <charset val="128"/>
      </rPr>
      <t>行を｢コピー｣し、｢セルを挿入｣して記入欄を増やすこと。</t>
    </r>
    <rPh sb="205" eb="207">
      <t>チュウキ</t>
    </rPh>
    <phoneticPr fontId="54"/>
  </si>
  <si>
    <r>
      <t>Corrective Action for Why the System Failed: Identify permanent corrective action(s) planned to address the root cause.</t>
    </r>
    <r>
      <rPr>
        <sz val="10"/>
        <color rgb="FF333FFF"/>
        <rFont val="Arial"/>
        <family val="2"/>
      </rPr>
      <t xml:space="preserve">
</t>
    </r>
    <r>
      <rPr>
        <sz val="10"/>
        <color rgb="FF333FFF"/>
        <rFont val="ＭＳ Ｐゴシック"/>
        <family val="3"/>
        <charset val="128"/>
      </rPr>
      <t>なぜシステムが機能しなかったのかに対する是正措置：根本原因に対処するよう計画された恒久的是正措置を明確にすること。</t>
    </r>
    <phoneticPr fontId="54"/>
  </si>
  <si>
    <r>
      <t xml:space="preserve">6 - VERIFICATON OF CORRECTIVE ACTIONS (for help refer to sheet "6 Verify CA")
     </t>
    </r>
    <r>
      <rPr>
        <sz val="10"/>
        <color rgb="FF333FFF"/>
        <rFont val="ＭＳ Ｐゴシック"/>
        <family val="3"/>
        <charset val="128"/>
      </rPr>
      <t>是正措置の検証（「</t>
    </r>
    <r>
      <rPr>
        <sz val="10"/>
        <color rgb="FF333FFF"/>
        <rFont val="Arial"/>
        <family val="2"/>
      </rPr>
      <t xml:space="preserve">6. </t>
    </r>
    <r>
      <rPr>
        <sz val="10"/>
        <color rgb="FF333FFF"/>
        <rFont val="ＭＳ Ｐゴシック"/>
        <family val="3"/>
        <charset val="128"/>
      </rPr>
      <t>是正措置の検証」シート参照）</t>
    </r>
    <phoneticPr fontId="54"/>
  </si>
  <si>
    <r>
      <t xml:space="preserve">Corrective Action Owner Name/Phone Number/Email Address:  Contact information for the individual responsible for implementing the corrective action.
</t>
    </r>
    <r>
      <rPr>
        <sz val="10"/>
        <color rgb="FF333FFF"/>
        <rFont val="ＭＳ Ｐゴシック"/>
        <family val="3"/>
        <charset val="128"/>
      </rPr>
      <t>是正措置責任者名・電話番号・メールアドレス：</t>
    </r>
    <r>
      <rPr>
        <sz val="10"/>
        <color rgb="FF333FFF"/>
        <rFont val="Arial"/>
        <family val="2"/>
      </rPr>
      <t xml:space="preserve"> </t>
    </r>
    <r>
      <rPr>
        <sz val="10"/>
        <color rgb="FF333FFF"/>
        <rFont val="ＭＳ Ｐゴシック"/>
        <family val="3"/>
        <charset val="128"/>
      </rPr>
      <t>是正措置を実施する責任者の連絡情報</t>
    </r>
    <phoneticPr fontId="54"/>
  </si>
  <si>
    <r>
      <t xml:space="preserve">Target Completion Date: Date by which all of the corrective actions for this root cause will be implemented.
</t>
    </r>
    <r>
      <rPr>
        <sz val="10"/>
        <color rgb="FF333FFF"/>
        <rFont val="ＭＳ Ｐゴシック"/>
        <family val="3"/>
        <charset val="128"/>
      </rPr>
      <t>目標完了日：</t>
    </r>
    <r>
      <rPr>
        <sz val="10"/>
        <color rgb="FF333FFF"/>
        <rFont val="Arial"/>
        <family val="2"/>
      </rPr>
      <t xml:space="preserve"> </t>
    </r>
    <r>
      <rPr>
        <sz val="10"/>
        <color rgb="FF333FFF"/>
        <rFont val="ＭＳ Ｐゴシック"/>
        <family val="3"/>
        <charset val="128"/>
      </rPr>
      <t>根本原因について全ての是正措置が実施される期日</t>
    </r>
    <phoneticPr fontId="54"/>
  </si>
  <si>
    <r>
      <t>Build Date for Certified Material: "Clean point" at which all material is certified as good.</t>
    </r>
    <r>
      <rPr>
        <sz val="10"/>
        <color rgb="FF333FFF"/>
        <rFont val="Arial"/>
        <family val="2"/>
      </rPr>
      <t xml:space="preserve">
</t>
    </r>
    <r>
      <rPr>
        <sz val="10"/>
        <color rgb="FF333FFF"/>
        <rFont val="ＭＳ Ｐゴシック"/>
        <family val="3"/>
        <charset val="128"/>
      </rPr>
      <t>認定材料の生産日：</t>
    </r>
    <r>
      <rPr>
        <sz val="10"/>
        <color rgb="FF333FFF"/>
        <rFont val="Arial"/>
        <family val="2"/>
      </rPr>
      <t xml:space="preserve"> </t>
    </r>
    <r>
      <rPr>
        <sz val="10"/>
        <color rgb="FF333FFF"/>
        <rFont val="ＭＳ Ｐゴシック"/>
        <family val="3"/>
        <charset val="128"/>
      </rPr>
      <t>全ての材料が良品として認定された｢クリーンポイント｣</t>
    </r>
    <phoneticPr fontId="54"/>
  </si>
  <si>
    <r>
      <t>How Will New Parts Be Identified?  Color, size, location, and content of label or hand-written identification on each part and/or container of certified material.</t>
    </r>
    <r>
      <rPr>
        <sz val="10"/>
        <color rgb="FF333FFF"/>
        <rFont val="Arial"/>
        <family val="2"/>
      </rPr>
      <t xml:space="preserve">
</t>
    </r>
    <r>
      <rPr>
        <sz val="10"/>
        <color rgb="FF333FFF"/>
        <rFont val="ＭＳ Ｐゴシック"/>
        <family val="3"/>
        <charset val="128"/>
      </rPr>
      <t>新部品の見分け方は？　認定された材料の、色、サイズ、場所、またはそれぞれの部品、および</t>
    </r>
    <r>
      <rPr>
        <sz val="10"/>
        <color rgb="FF333FFF"/>
        <rFont val="Arial"/>
        <family val="2"/>
      </rPr>
      <t>/</t>
    </r>
    <r>
      <rPr>
        <sz val="10"/>
        <color rgb="FF333FFF"/>
        <rFont val="ＭＳ Ｐゴシック"/>
        <family val="3"/>
        <charset val="128"/>
      </rPr>
      <t>またはコンテナに貼られたラベル内容、または手書きの識別表示</t>
    </r>
    <phoneticPr fontId="54"/>
  </si>
  <si>
    <r>
      <t xml:space="preserve">7 - PREVENTION (for help refer to sheet "7 Prevent")
</t>
    </r>
    <r>
      <rPr>
        <sz val="10"/>
        <color rgb="FF333FFF"/>
        <rFont val="ＭＳ Ｐゴシック"/>
        <family val="3"/>
        <charset val="128"/>
      </rPr>
      <t>再発防止</t>
    </r>
    <r>
      <rPr>
        <sz val="10"/>
        <color rgb="FF333FFF"/>
        <rFont val="Arial"/>
        <family val="2"/>
      </rPr>
      <t>(</t>
    </r>
    <r>
      <rPr>
        <sz val="10"/>
        <color rgb="FF333FFF"/>
        <rFont val="ＭＳ Ｐゴシック"/>
        <family val="3"/>
        <charset val="128"/>
      </rPr>
      <t>「</t>
    </r>
    <r>
      <rPr>
        <sz val="10"/>
        <color rgb="FF333FFF"/>
        <rFont val="Arial"/>
        <family val="2"/>
      </rPr>
      <t>7.</t>
    </r>
    <r>
      <rPr>
        <sz val="10"/>
        <color rgb="FF333FFF"/>
        <rFont val="ＭＳ Ｐゴシック"/>
        <family val="3"/>
        <charset val="128"/>
      </rPr>
      <t>再発防止」シート参照）</t>
    </r>
    <phoneticPr fontId="54"/>
  </si>
  <si>
    <r>
      <t xml:space="preserve">Note: The form provides fields for documentation of a single prevention measure.  If additional prevention measures have been identified insert additional "Prevention" sections as necessary.
</t>
    </r>
    <r>
      <rPr>
        <sz val="10"/>
        <color rgb="FF333FFF"/>
        <rFont val="ＭＳ Ｐゴシック"/>
        <family val="3"/>
        <charset val="128"/>
      </rPr>
      <t>注記：</t>
    </r>
    <r>
      <rPr>
        <sz val="10"/>
        <color rgb="FF333FFF"/>
        <rFont val="Arial"/>
        <family val="2"/>
      </rPr>
      <t xml:space="preserve"> </t>
    </r>
    <r>
      <rPr>
        <sz val="10"/>
        <color rgb="FF333FFF"/>
        <rFont val="ＭＳ Ｐゴシック"/>
        <family val="3"/>
        <charset val="128"/>
      </rPr>
      <t>フォームは</t>
    </r>
    <r>
      <rPr>
        <sz val="10"/>
        <color rgb="FF333FFF"/>
        <rFont val="Arial"/>
        <family val="2"/>
      </rPr>
      <t>1</t>
    </r>
    <r>
      <rPr>
        <sz val="10"/>
        <color rgb="FF333FFF"/>
        <rFont val="ＭＳ Ｐゴシック"/>
        <family val="3"/>
        <charset val="128"/>
      </rPr>
      <t>個の再発防止策の記録の欄を提供する。追加の再発防止策を特定した場合、必要に応じて追加の「再発防止」セクションを挿入すること。</t>
    </r>
    <phoneticPr fontId="54"/>
  </si>
  <si>
    <r>
      <t>How will this issue be avoided in the future?  Identify systematic changes that will be put in place to prevent the issue from occurring again.  If applicable, standardize the improvements in other "at risk" areas.</t>
    </r>
    <r>
      <rPr>
        <sz val="10"/>
        <color rgb="FF333FFF"/>
        <rFont val="Arial"/>
        <family val="2"/>
      </rPr>
      <t xml:space="preserve">
</t>
    </r>
    <r>
      <rPr>
        <sz val="10"/>
        <color rgb="FF333FFF"/>
        <rFont val="ＭＳ Ｐゴシック"/>
        <family val="3"/>
        <charset val="128"/>
      </rPr>
      <t>この問題を今後、どのように再発防止するか。　問題の再発防止のためにシステム的に加える適切な変更を明確にすること。該当時、他のリスクのありそうな場所にも改善を標準化すること。</t>
    </r>
    <phoneticPr fontId="54"/>
  </si>
  <si>
    <r>
      <t xml:space="preserve">Other Facilities or Platforms At Risk? Identify name, part#, corrective action owner for follow up &amp; due date for any other facility or platform that may be at risk for the same issue.  Enter "N/A" if the issue is isolated. </t>
    </r>
    <r>
      <rPr>
        <sz val="10"/>
        <color rgb="FF333FFF"/>
        <rFont val="Arial"/>
        <family val="2"/>
      </rPr>
      <t xml:space="preserve">
</t>
    </r>
    <r>
      <rPr>
        <sz val="10"/>
        <color rgb="FF333FFF"/>
        <rFont val="ＭＳ Ｐゴシック"/>
        <family val="3"/>
        <charset val="128"/>
      </rPr>
      <t>他の施設、またはプラットフォームにもリスク有り？　同じ問題が起こり得る他の施設、またはプラットフォームについて、名称、部品番号、フォローアップのための是正措置責任者と期日を明らかにすること。問題が隔離されている場合、</t>
    </r>
    <r>
      <rPr>
        <sz val="10"/>
        <color rgb="FF333FFF"/>
        <rFont val="Arial"/>
        <family val="2"/>
      </rPr>
      <t>N/A</t>
    </r>
    <r>
      <rPr>
        <sz val="10"/>
        <color rgb="FF333FFF"/>
        <rFont val="ＭＳ Ｐゴシック"/>
        <family val="3"/>
        <charset val="128"/>
      </rPr>
      <t>を記入すること。</t>
    </r>
    <phoneticPr fontId="54"/>
  </si>
  <si>
    <r>
      <t xml:space="preserve">Has the necessary documentation been reviewed and if necessary updated? Identify and list the documents that must be reviewed to determine the impact of the corrective actions. For manufacturing sites the PFMEA, Control Plan, Process Flow, and Operation Instruction must be reviewed and evidence of the updates to be submitted with the 8D. Enter N/A if the other areas do not require a review. Include the person responsible for the review and/or updates and the dates by which they will be reviewed and/or updated.  Evidence of the document reviews must be maintained.
NB: A copy, screen print of changed area must be submitted with the 8D as evidence. This includes the FMEA, Control plan, Process flow, Operation instruction, etc. 
</t>
    </r>
    <r>
      <rPr>
        <sz val="10"/>
        <color rgb="FF333FFF"/>
        <rFont val="ＭＳ Ｐゴシック"/>
        <family val="3"/>
        <charset val="128"/>
      </rPr>
      <t>必要な文書は改訂又は必要に応じて更新されたか。　是正措置の影響を判断するために、レビューする必要のある文書を特定してリストアップする。</t>
    </r>
    <r>
      <rPr>
        <sz val="10"/>
        <color rgb="FF333FFF"/>
        <rFont val="Arial"/>
        <family val="2"/>
      </rPr>
      <t xml:space="preserve"> </t>
    </r>
    <r>
      <rPr>
        <sz val="10"/>
        <color rgb="FF333FFF"/>
        <rFont val="ＭＳ Ｐゴシック"/>
        <family val="3"/>
        <charset val="128"/>
      </rPr>
      <t>製造現場では、工程故障モード影響解析（</t>
    </r>
    <r>
      <rPr>
        <sz val="10"/>
        <color rgb="FF333FFF"/>
        <rFont val="Arial"/>
        <family val="2"/>
      </rPr>
      <t>PFMEA</t>
    </r>
    <r>
      <rPr>
        <sz val="10"/>
        <color rgb="FF333FFF"/>
        <rFont val="ＭＳ Ｐゴシック"/>
        <family val="3"/>
        <charset val="128"/>
      </rPr>
      <t>）、管理計画書、工程フロー、作業指示書を確認し、更新の証拠を</t>
    </r>
    <r>
      <rPr>
        <sz val="10"/>
        <color rgb="FF333FFF"/>
        <rFont val="Arial"/>
        <family val="2"/>
      </rPr>
      <t>8D</t>
    </r>
    <r>
      <rPr>
        <sz val="10"/>
        <color rgb="FF333FFF"/>
        <rFont val="ＭＳ Ｐゴシック"/>
        <family val="3"/>
        <charset val="128"/>
      </rPr>
      <t>とともに提出しなければならない。他のエリアでレビューが不要な場合は、「該当なし」と記入する。</t>
    </r>
    <r>
      <rPr>
        <sz val="10"/>
        <color rgb="FF333FFF"/>
        <rFont val="Arial"/>
        <family val="2"/>
      </rPr>
      <t xml:space="preserve"> </t>
    </r>
    <r>
      <rPr>
        <sz val="10"/>
        <color rgb="FF333FFF"/>
        <rFont val="ＭＳ Ｐゴシック"/>
        <family val="3"/>
        <charset val="128"/>
      </rPr>
      <t>レビューおよび</t>
    </r>
    <r>
      <rPr>
        <sz val="10"/>
        <color rgb="FF333FFF"/>
        <rFont val="Arial"/>
        <family val="2"/>
      </rPr>
      <t>/</t>
    </r>
    <r>
      <rPr>
        <sz val="10"/>
        <color rgb="FF333FFF"/>
        <rFont val="ＭＳ Ｐゴシック"/>
        <family val="3"/>
        <charset val="128"/>
      </rPr>
      <t>または更新の責任者と、それらのレビューおよび</t>
    </r>
    <r>
      <rPr>
        <sz val="10"/>
        <color rgb="FF333FFF"/>
        <rFont val="Arial"/>
        <family val="2"/>
      </rPr>
      <t>/</t>
    </r>
    <r>
      <rPr>
        <sz val="10"/>
        <color rgb="FF333FFF"/>
        <rFont val="ＭＳ Ｐゴシック"/>
        <family val="3"/>
        <charset val="128"/>
      </rPr>
      <t>または更新の期限を含めること。文書レビューの証拠を保管すること。　
注：変更された部分のコピーまたは画面印刷を証拠として</t>
    </r>
    <r>
      <rPr>
        <sz val="10"/>
        <color rgb="FF333FFF"/>
        <rFont val="Arial"/>
        <family val="2"/>
      </rPr>
      <t>8D</t>
    </r>
    <r>
      <rPr>
        <sz val="10"/>
        <color rgb="FF333FFF"/>
        <rFont val="ＭＳ Ｐゴシック"/>
        <family val="3"/>
        <charset val="128"/>
      </rPr>
      <t>とともに提出しなければならない。これには、故障モード評価分析（</t>
    </r>
    <r>
      <rPr>
        <sz val="10"/>
        <color rgb="FF333FFF"/>
        <rFont val="Arial"/>
        <family val="2"/>
      </rPr>
      <t>FMEA</t>
    </r>
    <r>
      <rPr>
        <sz val="10"/>
        <color rgb="FF333FFF"/>
        <rFont val="ＭＳ Ｐゴシック"/>
        <family val="3"/>
        <charset val="128"/>
      </rPr>
      <t>）、管理計画書、工程フロー、作業指示書などが含まれる。　　　　　　　　　　　　　　　　　　　　　　　　　　　　　　</t>
    </r>
    <phoneticPr fontId="54"/>
  </si>
  <si>
    <r>
      <t xml:space="preserve">8- CLOSURE (for help refer to sheet "8 Closure")
</t>
    </r>
    <r>
      <rPr>
        <sz val="10"/>
        <rFont val="ＭＳ Ｐゴシック"/>
        <family val="3"/>
        <charset val="128"/>
      </rPr>
      <t>　</t>
    </r>
    <r>
      <rPr>
        <sz val="10"/>
        <color rgb="FF333FFF"/>
        <rFont val="ＭＳ Ｐゴシック"/>
        <family val="3"/>
        <charset val="128"/>
      </rPr>
      <t>解決（「</t>
    </r>
    <r>
      <rPr>
        <sz val="10"/>
        <color rgb="FF333FFF"/>
        <rFont val="Arial"/>
        <family val="2"/>
      </rPr>
      <t xml:space="preserve">8. </t>
    </r>
    <r>
      <rPr>
        <sz val="10"/>
        <color rgb="FF333FFF"/>
        <rFont val="ＭＳ Ｐゴシック"/>
        <family val="3"/>
        <charset val="128"/>
      </rPr>
      <t>解決」シート参照）</t>
    </r>
    <phoneticPr fontId="54"/>
  </si>
  <si>
    <r>
      <t xml:space="preserve">Closure Statement: “Close issue…”  (Begin with words noted in “” followed by the rationale for closure.)  
</t>
    </r>
    <r>
      <rPr>
        <sz val="10"/>
        <color rgb="FF333FFF"/>
        <rFont val="ＭＳ Ｐゴシック"/>
        <family val="3"/>
        <charset val="128"/>
      </rPr>
      <t>クローズの表明：</t>
    </r>
    <r>
      <rPr>
        <sz val="10"/>
        <color rgb="FF333FFF"/>
        <rFont val="Arial"/>
        <family val="2"/>
      </rPr>
      <t xml:space="preserve"> </t>
    </r>
    <r>
      <rPr>
        <sz val="10"/>
        <color rgb="FF333FFF"/>
        <rFont val="ＭＳ Ｐゴシック"/>
        <family val="3"/>
        <charset val="128"/>
      </rPr>
      <t>｢問題のクローズ｣（「」内の言葉で始め、解決の根拠を続けること）</t>
    </r>
    <phoneticPr fontId="54"/>
  </si>
  <si>
    <r>
      <rPr>
        <sz val="10"/>
        <color rgb="FF333FFF"/>
        <rFont val="ＭＳ Ｐゴシック"/>
        <family val="3"/>
        <charset val="128"/>
      </rPr>
      <t>問題クローズ、チームを称える</t>
    </r>
    <phoneticPr fontId="54"/>
  </si>
  <si>
    <t xml:space="preserve">8D form </t>
    <phoneticPr fontId="54"/>
  </si>
  <si>
    <r>
      <t xml:space="preserve">Containment Due Date (3D):
</t>
    </r>
    <r>
      <rPr>
        <b/>
        <sz val="10"/>
        <color rgb="FF0000FF"/>
        <rFont val="ＭＳ Ｐゴシック"/>
        <family val="3"/>
        <charset val="128"/>
      </rPr>
      <t>封じ込め期限日</t>
    </r>
    <r>
      <rPr>
        <b/>
        <sz val="10"/>
        <color rgb="FF0000FF"/>
        <rFont val="Arial"/>
        <family val="2"/>
      </rPr>
      <t>(3D)</t>
    </r>
    <r>
      <rPr>
        <b/>
        <sz val="10"/>
        <color rgb="FF0000FF"/>
        <rFont val="ＭＳ Ｐゴシック"/>
        <family val="3"/>
        <charset val="128"/>
      </rPr>
      <t>：</t>
    </r>
    <rPh sb="27" eb="28">
      <t>フウ</t>
    </rPh>
    <rPh sb="29" eb="30">
      <t>コ</t>
    </rPh>
    <rPh sb="31" eb="34">
      <t>キゲンビ</t>
    </rPh>
    <phoneticPr fontId="58"/>
  </si>
  <si>
    <r>
      <t xml:space="preserve">8D Due Date:
</t>
    </r>
    <r>
      <rPr>
        <b/>
        <sz val="10"/>
        <color rgb="FF0000FF"/>
        <rFont val="Arial"/>
        <family val="2"/>
      </rPr>
      <t>8D</t>
    </r>
    <r>
      <rPr>
        <b/>
        <sz val="10"/>
        <color rgb="FF0000FF"/>
        <rFont val="ＭＳ Ｐゴシック"/>
        <family val="3"/>
        <charset val="128"/>
      </rPr>
      <t>期限日：</t>
    </r>
  </si>
  <si>
    <r>
      <t xml:space="preserve">Date Issue Closed:
</t>
    </r>
    <r>
      <rPr>
        <b/>
        <sz val="10"/>
        <color rgb="FF0000FF"/>
        <rFont val="ＭＳ Ｐゴシック"/>
        <family val="3"/>
        <charset val="128"/>
      </rPr>
      <t>問題解決日：</t>
    </r>
  </si>
  <si>
    <r>
      <t xml:space="preserve">Part Name / Part Number 
</t>
    </r>
    <r>
      <rPr>
        <b/>
        <sz val="10"/>
        <color rgb="FF333FFF"/>
        <rFont val="ＭＳ Ｐゴシック"/>
        <family val="3"/>
        <charset val="128"/>
      </rPr>
      <t>部品名・部品番号</t>
    </r>
    <rPh sb="25" eb="27">
      <t>ブヒン</t>
    </rPh>
    <rPh sb="27" eb="28">
      <t>メイ</t>
    </rPh>
    <rPh sb="29" eb="31">
      <t>ブヒン</t>
    </rPh>
    <rPh sb="31" eb="33">
      <t>バンゴウ</t>
    </rPh>
    <phoneticPr fontId="54"/>
  </si>
  <si>
    <r>
      <t>Logistics Engineer</t>
    </r>
    <r>
      <rPr>
        <b/>
        <sz val="10"/>
        <color rgb="FF333FFF"/>
        <rFont val="ＭＳ Ｐゴシック"/>
        <family val="3"/>
        <charset val="128"/>
      </rPr>
      <t>　
物流エンジニア</t>
    </r>
    <rPh sb="20" eb="22">
      <t>ブツリュウ</t>
    </rPh>
    <phoneticPr fontId="54"/>
  </si>
  <si>
    <r>
      <t xml:space="preserve">Production coordinator
</t>
    </r>
    <r>
      <rPr>
        <b/>
        <sz val="10"/>
        <color rgb="FF333FFF"/>
        <rFont val="ＭＳ Ｐゴシック"/>
        <family val="3"/>
        <charset val="128"/>
      </rPr>
      <t>生産コーディネータ</t>
    </r>
    <rPh sb="23" eb="25">
      <t>セイサン</t>
    </rPh>
    <phoneticPr fontId="54"/>
  </si>
  <si>
    <r>
      <t xml:space="preserve">Supplier Q Engineer
</t>
    </r>
    <r>
      <rPr>
        <b/>
        <sz val="10"/>
        <color rgb="FF333FFF"/>
        <rFont val="ＭＳ Ｐゴシック"/>
        <family val="3"/>
        <charset val="128"/>
      </rPr>
      <t>サプライヤー品質エンジニア</t>
    </r>
    <rPh sb="26" eb="28">
      <t>ヒンシツ</t>
    </rPh>
    <phoneticPr fontId="54"/>
  </si>
  <si>
    <r>
      <t>Customer</t>
    </r>
    <r>
      <rPr>
        <b/>
        <sz val="10"/>
        <rFont val="ＭＳ Ｐゴシック"/>
        <family val="3"/>
        <charset val="128"/>
      </rPr>
      <t xml:space="preserve">　
</t>
    </r>
    <r>
      <rPr>
        <b/>
        <sz val="10"/>
        <color rgb="FF333FFF"/>
        <rFont val="ＭＳ Ｐゴシック"/>
        <family val="3"/>
        <charset val="128"/>
      </rPr>
      <t>顧客</t>
    </r>
    <rPh sb="10" eb="12">
      <t>コキャク</t>
    </rPh>
    <phoneticPr fontId="54"/>
  </si>
  <si>
    <r>
      <t>Claim date:</t>
    </r>
    <r>
      <rPr>
        <b/>
        <sz val="10"/>
        <rFont val="ＭＳ Ｐゴシック"/>
        <family val="3"/>
        <charset val="128"/>
      </rPr>
      <t xml:space="preserve">　
</t>
    </r>
    <r>
      <rPr>
        <b/>
        <sz val="10"/>
        <color rgb="FF333FFF"/>
        <rFont val="ＭＳ Ｐゴシック"/>
        <family val="3"/>
        <charset val="128"/>
      </rPr>
      <t>クレーム日</t>
    </r>
    <rPh sb="17" eb="18">
      <t>ヒ</t>
    </rPh>
    <phoneticPr fontId="54"/>
  </si>
  <si>
    <r>
      <t>Claim Nr.:</t>
    </r>
    <r>
      <rPr>
        <b/>
        <sz val="10"/>
        <rFont val="ＭＳ Ｐゴシック"/>
        <family val="3"/>
        <charset val="128"/>
      </rPr>
      <t xml:space="preserve">　
</t>
    </r>
    <r>
      <rPr>
        <b/>
        <sz val="10"/>
        <color rgb="FF333FFF"/>
        <rFont val="ＭＳ Ｐゴシック"/>
        <family val="3"/>
        <charset val="128"/>
      </rPr>
      <t>クレーム番号</t>
    </r>
    <rPh sb="16" eb="18">
      <t>バンゴウ</t>
    </rPh>
    <phoneticPr fontId="54"/>
  </si>
  <si>
    <r>
      <t>Internal ref Nr:</t>
    </r>
    <r>
      <rPr>
        <b/>
        <sz val="10"/>
        <rFont val="ＭＳ Ｐゴシック"/>
        <family val="3"/>
        <charset val="128"/>
      </rPr>
      <t xml:space="preserve">　
</t>
    </r>
    <r>
      <rPr>
        <b/>
        <sz val="10"/>
        <color rgb="FF333FFF"/>
        <rFont val="ＭＳ Ｐゴシック"/>
        <family val="3"/>
        <charset val="128"/>
      </rPr>
      <t>社内参照番号</t>
    </r>
    <rPh sb="18" eb="20">
      <t>シャナイ</t>
    </rPh>
    <rPh sb="20" eb="22">
      <t>サンショウ</t>
    </rPh>
    <rPh sb="22" eb="24">
      <t>バンゴウ</t>
    </rPh>
    <phoneticPr fontId="54"/>
  </si>
  <si>
    <r>
      <t xml:space="preserve">Project/ Area
</t>
    </r>
    <r>
      <rPr>
        <b/>
        <sz val="10"/>
        <color rgb="FF333FFF"/>
        <rFont val="ＭＳ Ｐゴシック"/>
        <family val="3"/>
        <charset val="128"/>
      </rPr>
      <t>プロジェクト・エリア</t>
    </r>
    <phoneticPr fontId="54"/>
  </si>
  <si>
    <r>
      <t>Phone nr.</t>
    </r>
    <r>
      <rPr>
        <b/>
        <sz val="10"/>
        <rFont val="ＭＳ Ｐゴシック"/>
        <family val="3"/>
        <charset val="128"/>
      </rPr>
      <t xml:space="preserve">　
</t>
    </r>
    <r>
      <rPr>
        <b/>
        <sz val="10"/>
        <color rgb="FF333FFF"/>
        <rFont val="ＭＳ Ｐゴシック"/>
        <family val="3"/>
        <charset val="128"/>
      </rPr>
      <t>電話番号</t>
    </r>
    <rPh sb="11" eb="15">
      <t>デンワバンゴウ</t>
    </rPh>
    <phoneticPr fontId="54"/>
  </si>
  <si>
    <r>
      <t>Quality Engineer</t>
    </r>
    <r>
      <rPr>
        <b/>
        <sz val="10"/>
        <rFont val="ＭＳ Ｐゴシック"/>
        <family val="3"/>
        <charset val="128"/>
      </rPr>
      <t xml:space="preserve">　
</t>
    </r>
    <r>
      <rPr>
        <b/>
        <sz val="10"/>
        <color rgb="FF333FFF"/>
        <rFont val="ＭＳ Ｐゴシック"/>
        <family val="3"/>
        <charset val="128"/>
      </rPr>
      <t>品質エンジニア</t>
    </r>
    <rPh sb="18" eb="20">
      <t>ヒンシツ</t>
    </rPh>
    <phoneticPr fontId="54"/>
  </si>
  <si>
    <r>
      <t>Phone nr.</t>
    </r>
    <r>
      <rPr>
        <b/>
        <sz val="10"/>
        <rFont val="ＭＳ Ｐゴシック"/>
        <family val="3"/>
        <charset val="128"/>
      </rPr>
      <t xml:space="preserve">　
</t>
    </r>
    <r>
      <rPr>
        <b/>
        <sz val="10"/>
        <color rgb="FF333FFF"/>
        <rFont val="ＭＳ Ｐゴシック"/>
        <family val="3"/>
        <charset val="128"/>
      </rPr>
      <t>電話番号</t>
    </r>
    <rPh sb="11" eb="13">
      <t>デンワ</t>
    </rPh>
    <rPh sb="13" eb="15">
      <t>バンゴウ</t>
    </rPh>
    <phoneticPr fontId="54"/>
  </si>
  <si>
    <r>
      <t>Mfg Engineer</t>
    </r>
    <r>
      <rPr>
        <b/>
        <sz val="10"/>
        <rFont val="ＭＳ Ｐゴシック"/>
        <family val="3"/>
        <charset val="128"/>
      </rPr>
      <t xml:space="preserve">　
</t>
    </r>
    <r>
      <rPr>
        <b/>
        <sz val="10"/>
        <color rgb="FF333FFF"/>
        <rFont val="ＭＳ Ｐゴシック"/>
        <family val="3"/>
        <charset val="128"/>
      </rPr>
      <t>製造エンジニア</t>
    </r>
    <rPh sb="14" eb="16">
      <t>セイゾウ</t>
    </rPh>
    <phoneticPr fontId="54"/>
  </si>
  <si>
    <r>
      <t>Launch</t>
    </r>
    <r>
      <rPr>
        <b/>
        <sz val="10"/>
        <rFont val="ＭＳ Ｐゴシック"/>
        <family val="3"/>
        <charset val="128"/>
      </rPr>
      <t xml:space="preserve">　
</t>
    </r>
    <r>
      <rPr>
        <b/>
        <sz val="10"/>
        <color rgb="FF333FFF"/>
        <rFont val="ＭＳ Ｐゴシック"/>
        <family val="3"/>
        <charset val="128"/>
      </rPr>
      <t>立上げ</t>
    </r>
    <rPh sb="8" eb="10">
      <t>タチア</t>
    </rPh>
    <phoneticPr fontId="54"/>
  </si>
  <si>
    <r>
      <t xml:space="preserve">Problem solving timing:
</t>
    </r>
    <r>
      <rPr>
        <sz val="18"/>
        <color rgb="FF333FFF"/>
        <rFont val="ＭＳ Ｐゴシック"/>
        <family val="3"/>
        <charset val="128"/>
      </rPr>
      <t>問題解決
タイミング</t>
    </r>
    <rPh sb="25" eb="27">
      <t>モンダイ</t>
    </rPh>
    <rPh sb="27" eb="29">
      <t>カイケツ</t>
    </rPh>
    <phoneticPr fontId="54"/>
  </si>
  <si>
    <r>
      <t>D1 to D3
24 h
D1</t>
    </r>
    <r>
      <rPr>
        <b/>
        <sz val="12"/>
        <color rgb="FFBFD732"/>
        <rFont val="ＭＳ Ｐゴシック"/>
        <family val="3"/>
        <charset val="128"/>
      </rPr>
      <t>から</t>
    </r>
    <r>
      <rPr>
        <b/>
        <sz val="12"/>
        <color rgb="FFBFD732"/>
        <rFont val="Arial"/>
        <family val="2"/>
      </rPr>
      <t>D3
24 h</t>
    </r>
    <phoneticPr fontId="54"/>
  </si>
  <si>
    <r>
      <t>Details</t>
    </r>
    <r>
      <rPr>
        <b/>
        <sz val="12"/>
        <rFont val="ＭＳ Ｐゴシック"/>
        <family val="3"/>
        <charset val="128"/>
      </rPr>
      <t>　</t>
    </r>
    <r>
      <rPr>
        <b/>
        <sz val="12"/>
        <color rgb="FF333FFF"/>
        <rFont val="ＭＳ Ｐゴシック"/>
        <family val="3"/>
        <charset val="128"/>
      </rPr>
      <t>詳細</t>
    </r>
    <rPh sb="8" eb="10">
      <t>ショウサイ</t>
    </rPh>
    <phoneticPr fontId="54"/>
  </si>
  <si>
    <r>
      <t xml:space="preserve">Customer communication date: 
</t>
    </r>
    <r>
      <rPr>
        <b/>
        <sz val="12"/>
        <color rgb="FF333FFF"/>
        <rFont val="ＭＳ Ｐゴシック"/>
        <family val="3"/>
        <charset val="128"/>
      </rPr>
      <t>顧客との連絡日</t>
    </r>
    <phoneticPr fontId="54"/>
  </si>
  <si>
    <r>
      <t>Deadline</t>
    </r>
    <r>
      <rPr>
        <b/>
        <sz val="12"/>
        <rFont val="ＭＳ Ｐゴシック"/>
        <family val="3"/>
        <charset val="128"/>
      </rPr>
      <t xml:space="preserve">　
</t>
    </r>
    <r>
      <rPr>
        <b/>
        <sz val="12"/>
        <color rgb="FF333FFF"/>
        <rFont val="ＭＳ Ｐゴシック"/>
        <family val="3"/>
        <charset val="128"/>
      </rPr>
      <t>期限</t>
    </r>
    <r>
      <rPr>
        <b/>
        <sz val="12"/>
        <rFont val="Arial"/>
        <family val="2"/>
      </rPr>
      <t xml:space="preserve"> </t>
    </r>
    <rPh sb="10" eb="12">
      <t>キゲン</t>
    </rPh>
    <phoneticPr fontId="54"/>
  </si>
  <si>
    <r>
      <t>Done</t>
    </r>
    <r>
      <rPr>
        <b/>
        <sz val="12"/>
        <rFont val="ＭＳ Ｐゴシック"/>
        <family val="3"/>
        <charset val="128"/>
      </rPr>
      <t xml:space="preserve">　
</t>
    </r>
    <r>
      <rPr>
        <b/>
        <sz val="12"/>
        <color rgb="FF333FFF"/>
        <rFont val="ＭＳ Ｐゴシック"/>
        <family val="3"/>
        <charset val="128"/>
      </rPr>
      <t>実施済</t>
    </r>
    <rPh sb="6" eb="9">
      <t>ジッシスミ</t>
    </rPh>
    <phoneticPr fontId="54"/>
  </si>
  <si>
    <r>
      <t>D5
 7 workdays
D5
7</t>
    </r>
    <r>
      <rPr>
        <b/>
        <sz val="12"/>
        <color rgb="FFBFD732"/>
        <rFont val="ＭＳ Ｐゴシック"/>
        <family val="3"/>
        <charset val="128"/>
      </rPr>
      <t xml:space="preserve">営業日
</t>
    </r>
    <rPh sb="20" eb="23">
      <t>エイギョウビ</t>
    </rPh>
    <phoneticPr fontId="54"/>
  </si>
  <si>
    <r>
      <t xml:space="preserve">Customer communication date: </t>
    </r>
    <r>
      <rPr>
        <b/>
        <sz val="12"/>
        <color rgb="FF333FFF"/>
        <rFont val="Arial"/>
        <family val="2"/>
      </rPr>
      <t xml:space="preserve"> 
</t>
    </r>
    <r>
      <rPr>
        <b/>
        <sz val="12"/>
        <color rgb="FF333FFF"/>
        <rFont val="ＭＳ Ｐゴシック"/>
        <family val="3"/>
        <charset val="128"/>
      </rPr>
      <t>顧客との連絡日</t>
    </r>
    <phoneticPr fontId="54"/>
  </si>
  <si>
    <r>
      <t>D8
24 workdays
D8
24</t>
    </r>
    <r>
      <rPr>
        <b/>
        <sz val="12"/>
        <color rgb="FFBFD732"/>
        <rFont val="ＭＳ Ｐゴシック"/>
        <family val="3"/>
        <charset val="128"/>
      </rPr>
      <t>営業日</t>
    </r>
    <rPh sb="21" eb="24">
      <t>エイギョウビ</t>
    </rPh>
    <phoneticPr fontId="54"/>
  </si>
  <si>
    <r>
      <t>D1 Problem solving team and timing D1</t>
    </r>
    <r>
      <rPr>
        <b/>
        <sz val="20"/>
        <color rgb="FFBFD732"/>
        <rFont val="ＭＳ Ｐゴシック"/>
        <family val="3"/>
        <charset val="128"/>
      </rPr>
      <t>問題解決チームとタイミング</t>
    </r>
    <phoneticPr fontId="54"/>
  </si>
  <si>
    <r>
      <t>5W/2H - Customer view</t>
    </r>
    <r>
      <rPr>
        <b/>
        <sz val="12"/>
        <color rgb="FFBFD732"/>
        <rFont val="ＭＳ Ｐゴシック"/>
        <family val="3"/>
        <charset val="128"/>
      </rPr>
      <t xml:space="preserve">　
</t>
    </r>
    <r>
      <rPr>
        <b/>
        <sz val="12"/>
        <color rgb="FFBFD732"/>
        <rFont val="Arial"/>
        <family val="2"/>
      </rPr>
      <t xml:space="preserve">5W/2H - </t>
    </r>
    <r>
      <rPr>
        <b/>
        <sz val="12"/>
        <color rgb="FFBFD732"/>
        <rFont val="ＭＳ Ｐゴシック"/>
        <family val="3"/>
        <charset val="128"/>
      </rPr>
      <t>顧客の視点</t>
    </r>
    <rPh sb="34" eb="36">
      <t>シテン</t>
    </rPh>
    <phoneticPr fontId="54"/>
  </si>
  <si>
    <r>
      <t xml:space="preserve"> Mfg plant view (re-definition of the problem) </t>
    </r>
    <r>
      <rPr>
        <b/>
        <sz val="12"/>
        <color rgb="FFBFD732"/>
        <rFont val="ＭＳ Ｐゴシック"/>
        <family val="3"/>
        <charset val="128"/>
      </rPr>
      <t>　
製造工場の視点（問題の再定義）</t>
    </r>
    <phoneticPr fontId="54"/>
  </si>
  <si>
    <r>
      <t>What is the problem?</t>
    </r>
    <r>
      <rPr>
        <b/>
        <sz val="11"/>
        <rFont val="ＭＳ Ｐゴシック"/>
        <family val="3"/>
        <charset val="128"/>
      </rPr>
      <t xml:space="preserve">　
</t>
    </r>
    <r>
      <rPr>
        <b/>
        <sz val="11"/>
        <color rgb="FF333FFF"/>
        <rFont val="ＭＳ Ｐゴシック"/>
        <family val="3"/>
        <charset val="128"/>
      </rPr>
      <t>何が問題なのか。</t>
    </r>
    <phoneticPr fontId="54"/>
  </si>
  <si>
    <r>
      <t>Why is it a problem?</t>
    </r>
    <r>
      <rPr>
        <b/>
        <sz val="11"/>
        <color rgb="FF333FFF"/>
        <rFont val="ＭＳ Ｐゴシック"/>
        <family val="3"/>
        <charset val="128"/>
      </rPr>
      <t>　
なぜ問題なのか。</t>
    </r>
    <phoneticPr fontId="54"/>
  </si>
  <si>
    <r>
      <t>Who has detected it?</t>
    </r>
    <r>
      <rPr>
        <b/>
        <sz val="11"/>
        <rFont val="ＭＳ Ｐゴシック"/>
        <family val="3"/>
        <charset val="128"/>
      </rPr>
      <t xml:space="preserve">　
</t>
    </r>
    <r>
      <rPr>
        <b/>
        <sz val="11"/>
        <color rgb="FF333FFF"/>
        <rFont val="ＭＳ Ｐゴシック"/>
        <family val="3"/>
        <charset val="128"/>
      </rPr>
      <t>誰が発見したのか。</t>
    </r>
    <phoneticPr fontId="54"/>
  </si>
  <si>
    <r>
      <t>When was it detected?</t>
    </r>
    <r>
      <rPr>
        <b/>
        <sz val="11"/>
        <rFont val="ＭＳ Ｐゴシック"/>
        <family val="3"/>
        <charset val="128"/>
      </rPr>
      <t xml:space="preserve">　
</t>
    </r>
    <r>
      <rPr>
        <b/>
        <sz val="11"/>
        <color rgb="FF333FFF"/>
        <rFont val="ＭＳ Ｐゴシック"/>
        <family val="3"/>
        <charset val="128"/>
      </rPr>
      <t>いつ発見されたのか。</t>
    </r>
    <rPh sb="25" eb="27">
      <t>ハッケン</t>
    </rPh>
    <phoneticPr fontId="54"/>
  </si>
  <si>
    <r>
      <t>Where the problem was detected?</t>
    </r>
    <r>
      <rPr>
        <b/>
        <sz val="11"/>
        <color rgb="FF333FFF"/>
        <rFont val="ＭＳ Ｐゴシック"/>
        <family val="3"/>
        <charset val="128"/>
      </rPr>
      <t>　
どこで問題が見つかったのか。</t>
    </r>
    <rPh sb="36" eb="38">
      <t>モンダイ</t>
    </rPh>
    <rPh sb="39" eb="40">
      <t>ミ</t>
    </rPh>
    <phoneticPr fontId="54"/>
  </si>
  <si>
    <r>
      <t>How the problem has been detected?</t>
    </r>
    <r>
      <rPr>
        <b/>
        <sz val="11"/>
        <rFont val="ＭＳ Ｐゴシック"/>
        <family val="3"/>
        <charset val="128"/>
      </rPr>
      <t xml:space="preserve">　
</t>
    </r>
    <r>
      <rPr>
        <b/>
        <sz val="11"/>
        <color rgb="FF333FFF"/>
        <rFont val="ＭＳ Ｐゴシック"/>
        <family val="3"/>
        <charset val="128"/>
      </rPr>
      <t>問題はどのように検出されたのか。</t>
    </r>
    <phoneticPr fontId="54"/>
  </si>
  <si>
    <r>
      <t>Any traceability for re-work, not standard process?</t>
    </r>
    <r>
      <rPr>
        <b/>
        <sz val="11"/>
        <rFont val="ＭＳ Ｐゴシック"/>
        <family val="3"/>
        <charset val="128"/>
      </rPr>
      <t xml:space="preserve">　
</t>
    </r>
    <r>
      <rPr>
        <b/>
        <sz val="11"/>
        <color rgb="FF333FFF"/>
        <rFont val="ＭＳ Ｐゴシック"/>
        <family val="3"/>
        <charset val="128"/>
      </rPr>
      <t>手直しのトレーサビリティはあるのか、基準通りの工程ではないのか。</t>
    </r>
    <rPh sb="71" eb="73">
      <t>キジュン</t>
    </rPh>
    <rPh sb="73" eb="74">
      <t>ドオ</t>
    </rPh>
    <rPh sb="76" eb="78">
      <t>コウテイ</t>
    </rPh>
    <phoneticPr fontId="54"/>
  </si>
  <si>
    <r>
      <t xml:space="preserve">Do we observe / detect customer reported issue / own observations in the process?
</t>
    </r>
    <r>
      <rPr>
        <b/>
        <sz val="11"/>
        <color rgb="FF333FFF"/>
        <rFont val="ＭＳ Ｐゴシック"/>
        <family val="3"/>
        <charset val="128"/>
      </rPr>
      <t>工程において、顧客から報告された問題を自らの観察で、観察・検出しているか。</t>
    </r>
    <rPh sb="82" eb="84">
      <t>コウテイ</t>
    </rPh>
    <rPh sb="98" eb="100">
      <t>モンダイ</t>
    </rPh>
    <rPh sb="101" eb="102">
      <t>ミズカ</t>
    </rPh>
    <rPh sb="104" eb="106">
      <t>カンサツ</t>
    </rPh>
    <phoneticPr fontId="54"/>
  </si>
  <si>
    <r>
      <t xml:space="preserve">Did we have the same / similar claim(s) or internal rejections?
</t>
    </r>
    <r>
      <rPr>
        <b/>
        <sz val="11"/>
        <color rgb="FF333FFF"/>
        <rFont val="ＭＳ Ｐゴシック"/>
        <family val="3"/>
        <charset val="128"/>
      </rPr>
      <t>同じ、または類似のクレームや社内不合格があったか。</t>
    </r>
    <phoneticPr fontId="54"/>
  </si>
  <si>
    <r>
      <t>What issue do we see on our product?</t>
    </r>
    <r>
      <rPr>
        <b/>
        <sz val="11"/>
        <rFont val="ＭＳ Ｐゴシック"/>
        <family val="3"/>
        <charset val="128"/>
      </rPr>
      <t xml:space="preserve">　
</t>
    </r>
    <r>
      <rPr>
        <b/>
        <sz val="11"/>
        <color rgb="FF333FFF"/>
        <rFont val="ＭＳ Ｐゴシック"/>
        <family val="3"/>
        <charset val="128"/>
      </rPr>
      <t>我々の製品にどのような問題があるのか。</t>
    </r>
    <rPh sb="49" eb="51">
      <t>モンダイ</t>
    </rPh>
    <phoneticPr fontId="54"/>
  </si>
  <si>
    <r>
      <t>Who produced the product?</t>
    </r>
    <r>
      <rPr>
        <b/>
        <sz val="11"/>
        <color rgb="FF333FFF"/>
        <rFont val="ＭＳ Ｐゴシック"/>
        <family val="3"/>
        <charset val="128"/>
      </rPr>
      <t>　
誰がその製品を生産したのか。</t>
    </r>
    <rPh sb="27" eb="28">
      <t>ダレ</t>
    </rPh>
    <rPh sb="31" eb="33">
      <t>セイヒン</t>
    </rPh>
    <rPh sb="34" eb="36">
      <t>セイサン</t>
    </rPh>
    <phoneticPr fontId="54"/>
  </si>
  <si>
    <r>
      <t>How many NOK parts found?</t>
    </r>
    <r>
      <rPr>
        <b/>
        <sz val="11"/>
        <rFont val="ＭＳ Ｐゴシック"/>
        <family val="3"/>
        <charset val="128"/>
      </rPr>
      <t xml:space="preserve">　
</t>
    </r>
    <r>
      <rPr>
        <b/>
        <sz val="11"/>
        <color rgb="FF333FFF"/>
        <rFont val="Arial"/>
        <family val="2"/>
      </rPr>
      <t xml:space="preserve">NG </t>
    </r>
    <r>
      <rPr>
        <b/>
        <sz val="11"/>
        <color rgb="FF333FFF"/>
        <rFont val="ＭＳ Ｐゴシック"/>
        <family val="3"/>
        <charset val="128"/>
      </rPr>
      <t>の部品はいくつ発見されたか。</t>
    </r>
    <phoneticPr fontId="54"/>
  </si>
  <si>
    <r>
      <t xml:space="preserve">Origin of NOK-part:
</t>
    </r>
    <r>
      <rPr>
        <b/>
        <sz val="10"/>
        <color rgb="FF333FFF"/>
        <rFont val="Arial"/>
        <family val="2"/>
      </rPr>
      <t>NG</t>
    </r>
    <r>
      <rPr>
        <b/>
        <sz val="10"/>
        <color rgb="FF333FFF"/>
        <rFont val="ＭＳ Ｐゴシック"/>
        <family val="3"/>
        <charset val="128"/>
      </rPr>
      <t>部品の出所</t>
    </r>
    <rPh sb="22" eb="24">
      <t>ブヒン</t>
    </rPh>
    <rPh sb="25" eb="27">
      <t>デドコロ</t>
    </rPh>
    <phoneticPr fontId="54"/>
  </si>
  <si>
    <r>
      <t xml:space="preserve">Reoccurence? </t>
    </r>
    <r>
      <rPr>
        <b/>
        <sz val="10"/>
        <rFont val="ＭＳ Ｐゴシック"/>
        <family val="3"/>
        <charset val="128"/>
      </rPr>
      <t xml:space="preserve">　
</t>
    </r>
    <r>
      <rPr>
        <b/>
        <sz val="10"/>
        <color rgb="FF333FFF"/>
        <rFont val="ＭＳ Ｐゴシック"/>
        <family val="3"/>
        <charset val="128"/>
      </rPr>
      <t>再発か。</t>
    </r>
    <rPh sb="15" eb="17">
      <t>サイハツ</t>
    </rPh>
    <phoneticPr fontId="54"/>
  </si>
  <si>
    <r>
      <t xml:space="preserve">Origin of OK-part:
</t>
    </r>
    <r>
      <rPr>
        <b/>
        <sz val="10"/>
        <color rgb="FF333FFF"/>
        <rFont val="Arial"/>
        <family val="2"/>
      </rPr>
      <t>OK</t>
    </r>
    <r>
      <rPr>
        <b/>
        <sz val="10"/>
        <color rgb="FF333FFF"/>
        <rFont val="ＭＳ Ｐゴシック"/>
        <family val="3"/>
        <charset val="128"/>
      </rPr>
      <t>部品の出所</t>
    </r>
    <rPh sb="21" eb="23">
      <t>ブヒン</t>
    </rPh>
    <rPh sb="24" eb="26">
      <t>デドコロ</t>
    </rPh>
    <phoneticPr fontId="54"/>
  </si>
  <si>
    <r>
      <t xml:space="preserve">Identify the potential for shut down, line interruptions, yard recalls, warranty, etc..
</t>
    </r>
    <r>
      <rPr>
        <b/>
        <sz val="10"/>
        <color rgb="FF333FFF"/>
        <rFont val="ＭＳ Ｐゴシック"/>
        <family val="3"/>
        <charset val="128"/>
      </rPr>
      <t>操業停止、ラインの中断、場内の不良品回収、保証などの可能性を特定する。</t>
    </r>
    <rPh sb="100" eb="102">
      <t>ジョウナイ</t>
    </rPh>
    <rPh sb="103" eb="106">
      <t>フリョウヒン</t>
    </rPh>
    <rPh sb="106" eb="108">
      <t>カイシュウ</t>
    </rPh>
    <phoneticPr fontId="54"/>
  </si>
  <si>
    <r>
      <t xml:space="preserve">Standard:
</t>
    </r>
    <r>
      <rPr>
        <b/>
        <sz val="10"/>
        <color rgb="FF333FFF"/>
        <rFont val="ＭＳ Ｐゴシック"/>
        <family val="3"/>
        <charset val="128"/>
      </rPr>
      <t>基準書</t>
    </r>
    <rPh sb="10" eb="13">
      <t>キジュンショ</t>
    </rPh>
    <phoneticPr fontId="54"/>
  </si>
  <si>
    <r>
      <t>Issue clasification</t>
    </r>
    <r>
      <rPr>
        <b/>
        <sz val="10"/>
        <rFont val="ＭＳ Ｐゴシック"/>
        <family val="3"/>
        <charset val="128"/>
      </rPr>
      <t xml:space="preserve">　
</t>
    </r>
    <r>
      <rPr>
        <b/>
        <sz val="10"/>
        <color rgb="FF333FFF"/>
        <rFont val="ＭＳ Ｐゴシック"/>
        <family val="3"/>
        <charset val="128"/>
      </rPr>
      <t>問題の分類</t>
    </r>
    <rPh sb="21" eb="23">
      <t>モンダイ</t>
    </rPh>
    <rPh sb="24" eb="26">
      <t>ブンルイ</t>
    </rPh>
    <phoneticPr fontId="54"/>
  </si>
  <si>
    <r>
      <t>Containment method</t>
    </r>
    <r>
      <rPr>
        <b/>
        <sz val="11"/>
        <rFont val="ＭＳ Ｐゴシック"/>
        <family val="3"/>
        <charset val="128"/>
      </rPr>
      <t xml:space="preserve">　
</t>
    </r>
    <r>
      <rPr>
        <b/>
        <sz val="11"/>
        <color rgb="FF333FFF"/>
        <rFont val="ＭＳ Ｐゴシック"/>
        <family val="3"/>
        <charset val="128"/>
      </rPr>
      <t>封じ込め方法</t>
    </r>
    <rPh sb="20" eb="21">
      <t>フウ</t>
    </rPh>
    <rPh sb="22" eb="23">
      <t>コ</t>
    </rPh>
    <rPh sb="24" eb="26">
      <t>ホウホウ</t>
    </rPh>
    <phoneticPr fontId="54"/>
  </si>
  <si>
    <r>
      <t xml:space="preserve">Starting date
</t>
    </r>
    <r>
      <rPr>
        <b/>
        <sz val="10"/>
        <color rgb="FF333FFF"/>
        <rFont val="ＭＳ Ｐゴシック"/>
        <family val="3"/>
        <charset val="128"/>
      </rPr>
      <t>開始日</t>
    </r>
    <rPh sb="14" eb="17">
      <t>カイシビ</t>
    </rPh>
    <phoneticPr fontId="54"/>
  </si>
  <si>
    <r>
      <t xml:space="preserve">Existing quantity
</t>
    </r>
    <r>
      <rPr>
        <b/>
        <sz val="10"/>
        <color rgb="FF333FFF"/>
        <rFont val="ＭＳ Ｐゴシック"/>
        <family val="3"/>
        <charset val="128"/>
      </rPr>
      <t>既存数量</t>
    </r>
    <rPh sb="18" eb="22">
      <t>キゾンスウリョウ</t>
    </rPh>
    <phoneticPr fontId="54"/>
  </si>
  <si>
    <r>
      <t xml:space="preserve">Quantity checked
</t>
    </r>
    <r>
      <rPr>
        <b/>
        <sz val="10"/>
        <color rgb="FF333FFF"/>
        <rFont val="ＭＳ Ｐゴシック"/>
        <family val="3"/>
        <charset val="128"/>
      </rPr>
      <t>チェックした
数量</t>
    </r>
    <phoneticPr fontId="54"/>
  </si>
  <si>
    <r>
      <t xml:space="preserve">NOK
</t>
    </r>
    <r>
      <rPr>
        <b/>
        <sz val="10"/>
        <color rgb="FF333FFF"/>
        <rFont val="Arial"/>
        <family val="2"/>
      </rPr>
      <t>NG</t>
    </r>
    <r>
      <rPr>
        <b/>
        <sz val="10"/>
        <color rgb="FF333FFF"/>
        <rFont val="ＭＳ Ｐゴシック"/>
        <family val="3"/>
        <charset val="128"/>
      </rPr>
      <t>数</t>
    </r>
    <rPh sb="6" eb="7">
      <t>スウ</t>
    </rPh>
    <phoneticPr fontId="54"/>
  </si>
  <si>
    <r>
      <t>Method</t>
    </r>
    <r>
      <rPr>
        <b/>
        <sz val="12"/>
        <color rgb="FFBFD732"/>
        <rFont val="ＭＳ Ｐゴシック"/>
        <family val="3"/>
        <charset val="128"/>
      </rPr>
      <t>　方法</t>
    </r>
    <rPh sb="7" eb="9">
      <t>ホウホウ</t>
    </rPh>
    <phoneticPr fontId="54"/>
  </si>
  <si>
    <r>
      <t>Measurement</t>
    </r>
    <r>
      <rPr>
        <b/>
        <sz val="12"/>
        <color rgb="FFBFD732"/>
        <rFont val="ＭＳ Ｐゴシック"/>
        <family val="3"/>
        <charset val="128"/>
      </rPr>
      <t>　測定</t>
    </r>
    <rPh sb="12" eb="14">
      <t>ソクテイ</t>
    </rPh>
    <phoneticPr fontId="54"/>
  </si>
  <si>
    <r>
      <t>Material</t>
    </r>
    <r>
      <rPr>
        <b/>
        <sz val="12"/>
        <color rgb="FFBFD732"/>
        <rFont val="ＭＳ Ｐゴシック"/>
        <family val="3"/>
        <charset val="128"/>
      </rPr>
      <t>　材料</t>
    </r>
    <rPh sb="9" eb="11">
      <t>ザイリョウ</t>
    </rPh>
    <phoneticPr fontId="54"/>
  </si>
  <si>
    <r>
      <t>Potential cause (as from Ishikawa)</t>
    </r>
    <r>
      <rPr>
        <b/>
        <sz val="10"/>
        <rFont val="ＭＳ Ｐゴシック"/>
        <family val="3"/>
        <charset val="128"/>
      </rPr>
      <t xml:space="preserve">　
</t>
    </r>
    <r>
      <rPr>
        <b/>
        <sz val="10"/>
        <color rgb="FF333FFF"/>
        <rFont val="ＭＳ Ｐゴシック"/>
        <family val="3"/>
        <charset val="128"/>
      </rPr>
      <t>考えられる要因（イシカワダイアグラム（特性要因図））</t>
    </r>
    <rPh sb="36" eb="37">
      <t>カンガ</t>
    </rPh>
    <rPh sb="41" eb="43">
      <t>ヨウイン</t>
    </rPh>
    <rPh sb="55" eb="57">
      <t>トクセイ</t>
    </rPh>
    <rPh sb="57" eb="60">
      <t>ヨウインズ</t>
    </rPh>
    <phoneticPr fontId="54"/>
  </si>
  <si>
    <r>
      <t xml:space="preserve">Investigation actions
</t>
    </r>
    <r>
      <rPr>
        <b/>
        <sz val="10"/>
        <color rgb="FF333FFF"/>
        <rFont val="ＭＳ Ｐゴシック"/>
        <family val="3"/>
        <charset val="128"/>
      </rPr>
      <t>調査対応</t>
    </r>
    <phoneticPr fontId="54"/>
  </si>
  <si>
    <r>
      <t xml:space="preserve">Resp.
</t>
    </r>
    <r>
      <rPr>
        <b/>
        <sz val="10"/>
        <color rgb="FF333FFF"/>
        <rFont val="ＭＳ Ｐゴシック"/>
        <family val="3"/>
        <charset val="128"/>
      </rPr>
      <t>責任者</t>
    </r>
    <rPh sb="6" eb="9">
      <t>セキニンシャ</t>
    </rPh>
    <phoneticPr fontId="54"/>
  </si>
  <si>
    <r>
      <t xml:space="preserve">Dead-line
</t>
    </r>
    <r>
      <rPr>
        <b/>
        <sz val="10"/>
        <color rgb="FF333FFF"/>
        <rFont val="ＭＳ Ｐゴシック"/>
        <family val="3"/>
        <charset val="128"/>
      </rPr>
      <t>期日</t>
    </r>
    <rPh sb="10" eb="12">
      <t>キジツ</t>
    </rPh>
    <phoneticPr fontId="54"/>
  </si>
  <si>
    <r>
      <t xml:space="preserve">Result
</t>
    </r>
    <r>
      <rPr>
        <b/>
        <sz val="10"/>
        <color rgb="FF333FFF"/>
        <rFont val="ＭＳ Ｐゴシック"/>
        <family val="3"/>
        <charset val="128"/>
      </rPr>
      <t>結果</t>
    </r>
    <rPh sb="7" eb="9">
      <t>ケッカ</t>
    </rPh>
    <phoneticPr fontId="54"/>
  </si>
  <si>
    <r>
      <t xml:space="preserve">Factor validated?
</t>
    </r>
    <r>
      <rPr>
        <b/>
        <sz val="10"/>
        <color rgb="FF333FFF"/>
        <rFont val="ＭＳ Ｐゴシック"/>
        <family val="3"/>
        <charset val="128"/>
      </rPr>
      <t>要因は検証されたか</t>
    </r>
    <phoneticPr fontId="54"/>
  </si>
  <si>
    <r>
      <t>Environment</t>
    </r>
    <r>
      <rPr>
        <b/>
        <sz val="12"/>
        <color rgb="FFBFD732"/>
        <rFont val="ＭＳ Ｐゴシック"/>
        <family val="3"/>
        <charset val="128"/>
      </rPr>
      <t>　環境</t>
    </r>
    <rPh sb="12" eb="14">
      <t>カンキョウ</t>
    </rPh>
    <phoneticPr fontId="54"/>
  </si>
  <si>
    <r>
      <t>Machine</t>
    </r>
    <r>
      <rPr>
        <b/>
        <sz val="12"/>
        <color rgb="FFBFD732"/>
        <rFont val="ＭＳ Ｐゴシック"/>
        <family val="3"/>
        <charset val="128"/>
      </rPr>
      <t>　機械</t>
    </r>
    <rPh sb="8" eb="10">
      <t>キカイ</t>
    </rPh>
    <phoneticPr fontId="54"/>
  </si>
  <si>
    <r>
      <t>People</t>
    </r>
    <r>
      <rPr>
        <b/>
        <sz val="12"/>
        <color rgb="FFBFD732"/>
        <rFont val="ＭＳ Ｐゴシック"/>
        <family val="3"/>
        <charset val="128"/>
      </rPr>
      <t>　従業員</t>
    </r>
    <rPh sb="7" eb="10">
      <t>ジュウギョウイン</t>
    </rPh>
    <phoneticPr fontId="54"/>
  </si>
  <si>
    <r>
      <t>Investigation plan to validate/ eliminate a FACTOR</t>
    </r>
    <r>
      <rPr>
        <b/>
        <sz val="12"/>
        <color rgb="FFBFD732"/>
        <rFont val="ＭＳ Ｐゴシック"/>
        <family val="3"/>
        <charset val="128"/>
      </rPr>
      <t>　</t>
    </r>
    <r>
      <rPr>
        <b/>
        <sz val="12"/>
        <color rgb="FFBFD732"/>
        <rFont val="Arial"/>
        <family val="2"/>
      </rPr>
      <t xml:space="preserve">(WHY SHIPPED)
</t>
    </r>
    <r>
      <rPr>
        <b/>
        <sz val="12"/>
        <color rgb="FFBFD732"/>
        <rFont val="ＭＳ Ｐゴシック"/>
        <family val="3"/>
        <charset val="128"/>
      </rPr>
      <t>要因を検証・除去するための調査計画　（なぜ出荷されたのか）</t>
    </r>
    <rPh sb="86" eb="88">
      <t>シュッカ</t>
    </rPh>
    <phoneticPr fontId="54"/>
  </si>
  <si>
    <r>
      <t>Investigation plan to validate/ eliminate a FACTOR</t>
    </r>
    <r>
      <rPr>
        <b/>
        <sz val="12"/>
        <color rgb="FFBFD732"/>
        <rFont val="ＭＳ Ｐゴシック"/>
        <family val="3"/>
        <charset val="128"/>
      </rPr>
      <t>　</t>
    </r>
    <r>
      <rPr>
        <b/>
        <sz val="12"/>
        <color rgb="FFBFD732"/>
        <rFont val="Arial"/>
        <family val="2"/>
      </rPr>
      <t xml:space="preserve">(Why System Failed)
</t>
    </r>
    <r>
      <rPr>
        <b/>
        <sz val="12"/>
        <color rgb="FFBFD732"/>
        <rFont val="ＭＳ Ｐゴシック"/>
        <family val="3"/>
        <charset val="128"/>
      </rPr>
      <t>要因を検証・除去するための調査計画　（なぜシステムが機能しなかったのか）</t>
    </r>
    <rPh sb="97" eb="99">
      <t>キノウ</t>
    </rPh>
    <phoneticPr fontId="54"/>
  </si>
  <si>
    <r>
      <t>Target completion date</t>
    </r>
    <r>
      <rPr>
        <b/>
        <i/>
        <sz val="10"/>
        <color theme="3"/>
        <rFont val="ＭＳ Ｐゴシック"/>
        <family val="3"/>
        <charset val="128"/>
      </rPr>
      <t>　</t>
    </r>
    <r>
      <rPr>
        <b/>
        <i/>
        <sz val="10"/>
        <color rgb="FF333FFF"/>
        <rFont val="ＭＳ Ｐゴシック"/>
        <family val="3"/>
        <charset val="128"/>
      </rPr>
      <t>完了目標日</t>
    </r>
    <phoneticPr fontId="54"/>
  </si>
  <si>
    <r>
      <t>Checkpoints</t>
    </r>
    <r>
      <rPr>
        <b/>
        <sz val="10"/>
        <color theme="1"/>
        <rFont val="ＭＳ Ｐゴシック"/>
        <family val="3"/>
        <charset val="128"/>
      </rPr>
      <t xml:space="preserve">　
</t>
    </r>
    <r>
      <rPr>
        <b/>
        <sz val="10"/>
        <color rgb="FF333FFF"/>
        <rFont val="ＭＳ Ｐゴシック"/>
        <family val="3"/>
        <charset val="128"/>
      </rPr>
      <t>チェックポイント</t>
    </r>
    <phoneticPr fontId="54"/>
  </si>
  <si>
    <r>
      <t>Who?</t>
    </r>
    <r>
      <rPr>
        <b/>
        <sz val="10"/>
        <color theme="1"/>
        <rFont val="ＭＳ Ｐゴシック"/>
        <family val="3"/>
        <charset val="128"/>
      </rPr>
      <t xml:space="preserve">　
</t>
    </r>
    <r>
      <rPr>
        <b/>
        <sz val="10"/>
        <color rgb="FF333FFF"/>
        <rFont val="ＭＳ Ｐゴシック"/>
        <family val="3"/>
        <charset val="128"/>
      </rPr>
      <t>誰が？</t>
    </r>
    <rPh sb="6" eb="7">
      <t>ダレ</t>
    </rPh>
    <phoneticPr fontId="54"/>
  </si>
  <si>
    <r>
      <t xml:space="preserve">Due date
</t>
    </r>
    <r>
      <rPr>
        <b/>
        <sz val="10"/>
        <color rgb="FF333FFF"/>
        <rFont val="ＭＳ Ｐゴシック"/>
        <family val="3"/>
        <charset val="128"/>
      </rPr>
      <t>期日</t>
    </r>
    <rPh sb="9" eb="11">
      <t>キジツ</t>
    </rPh>
    <phoneticPr fontId="54"/>
  </si>
  <si>
    <r>
      <t xml:space="preserve">Closure date
</t>
    </r>
    <r>
      <rPr>
        <b/>
        <sz val="10"/>
        <color rgb="FF333FFF"/>
        <rFont val="ＭＳ Ｐゴシック"/>
        <family val="3"/>
        <charset val="128"/>
      </rPr>
      <t>完了日</t>
    </r>
    <rPh sb="13" eb="16">
      <t>カンリョウビ</t>
    </rPh>
    <phoneticPr fontId="54"/>
  </si>
  <si>
    <r>
      <t xml:space="preserve">Evidence
</t>
    </r>
    <r>
      <rPr>
        <b/>
        <sz val="10"/>
        <color rgb="FF333FFF"/>
        <rFont val="ＭＳ Ｐゴシック"/>
        <family val="3"/>
        <charset val="128"/>
      </rPr>
      <t>証拠</t>
    </r>
    <rPh sb="9" eb="11">
      <t>ショウコ</t>
    </rPh>
    <phoneticPr fontId="54"/>
  </si>
  <si>
    <r>
      <t xml:space="preserve">Checkpoints
</t>
    </r>
    <r>
      <rPr>
        <b/>
        <sz val="10"/>
        <color rgb="FF333FFF"/>
        <rFont val="ＭＳ Ｐゴシック"/>
        <family val="3"/>
        <charset val="128"/>
      </rPr>
      <t>チェックポイント</t>
    </r>
    <phoneticPr fontId="54"/>
  </si>
  <si>
    <r>
      <t xml:space="preserve">Poka-yoke verification instructions updated / clear? (including red rabbits)
</t>
    </r>
    <r>
      <rPr>
        <sz val="10"/>
        <color rgb="FF333FFF"/>
        <rFont val="ＭＳ Ｐゴシック"/>
        <family val="3"/>
        <charset val="128"/>
      </rPr>
      <t>ポカヨケ検証指示書を更新・明確化したか？</t>
    </r>
    <r>
      <rPr>
        <sz val="10"/>
        <color rgb="FF333FFF"/>
        <rFont val="Arial"/>
        <family val="2"/>
      </rPr>
      <t>(</t>
    </r>
    <r>
      <rPr>
        <sz val="10"/>
        <color rgb="FF333FFF"/>
        <rFont val="ＭＳ Ｐゴシック"/>
        <family val="3"/>
        <charset val="128"/>
      </rPr>
      <t>レッドラビットを含む）</t>
    </r>
    <phoneticPr fontId="54"/>
  </si>
  <si>
    <r>
      <t>Drawings modified?</t>
    </r>
    <r>
      <rPr>
        <sz val="10"/>
        <rFont val="ＭＳ Ｐゴシック"/>
        <family val="3"/>
        <charset val="128"/>
      </rPr>
      <t xml:space="preserve">　
</t>
    </r>
    <r>
      <rPr>
        <sz val="10"/>
        <color rgb="FF333FFF"/>
        <rFont val="ＭＳ Ｐゴシック"/>
        <family val="3"/>
        <charset val="128"/>
      </rPr>
      <t>図面を修正したか</t>
    </r>
    <phoneticPr fontId="54"/>
  </si>
  <si>
    <r>
      <t>Flowchart</t>
    </r>
    <r>
      <rPr>
        <sz val="10"/>
        <rFont val="ＭＳ Ｐゴシック"/>
        <family val="3"/>
        <charset val="128"/>
      </rPr>
      <t xml:space="preserve">　
</t>
    </r>
    <r>
      <rPr>
        <sz val="10"/>
        <color rgb="FF333FFF"/>
        <rFont val="ＭＳ Ｐゴシック"/>
        <family val="3"/>
        <charset val="128"/>
      </rPr>
      <t>フローチャート</t>
    </r>
    <phoneticPr fontId="54"/>
  </si>
  <si>
    <r>
      <t>P-FMEA updated?</t>
    </r>
    <r>
      <rPr>
        <sz val="10"/>
        <rFont val="ＭＳ Ｐゴシック"/>
        <family val="3"/>
        <charset val="128"/>
      </rPr>
      <t xml:space="preserve">　
</t>
    </r>
    <r>
      <rPr>
        <sz val="10"/>
        <color rgb="FF333FFF"/>
        <rFont val="ＭＳ Ｐゴシック"/>
        <family val="3"/>
        <charset val="128"/>
      </rPr>
      <t>工程故障モード影響解析（</t>
    </r>
    <r>
      <rPr>
        <sz val="10"/>
        <color rgb="FF333FFF"/>
        <rFont val="Arial"/>
        <family val="2"/>
      </rPr>
      <t>PFMEA</t>
    </r>
    <r>
      <rPr>
        <sz val="10"/>
        <color rgb="FF333FFF"/>
        <rFont val="ＭＳ Ｐゴシック"/>
        <family val="3"/>
        <charset val="128"/>
      </rPr>
      <t>）</t>
    </r>
    <r>
      <rPr>
        <sz val="10"/>
        <color rgb="FF333FFF"/>
        <rFont val="Arial"/>
        <family val="2"/>
      </rPr>
      <t xml:space="preserve"> </t>
    </r>
    <r>
      <rPr>
        <sz val="10"/>
        <color rgb="FF333FFF"/>
        <rFont val="ＭＳ Ｐゴシック"/>
        <family val="3"/>
        <charset val="128"/>
      </rPr>
      <t>を更新したか</t>
    </r>
    <phoneticPr fontId="54"/>
  </si>
  <si>
    <r>
      <t>CP updated?</t>
    </r>
    <r>
      <rPr>
        <sz val="10"/>
        <rFont val="ＭＳ Ｐゴシック"/>
        <family val="3"/>
        <charset val="128"/>
      </rPr>
      <t xml:space="preserve">　
</t>
    </r>
    <r>
      <rPr>
        <sz val="10"/>
        <color rgb="FF333FFF"/>
        <rFont val="ＭＳ Ｐゴシック"/>
        <family val="3"/>
        <charset val="128"/>
      </rPr>
      <t>管理計画書を更新したか</t>
    </r>
    <phoneticPr fontId="54"/>
  </si>
  <si>
    <r>
      <t>Work instructions updated / clear?</t>
    </r>
    <r>
      <rPr>
        <sz val="10"/>
        <rFont val="ＭＳ Ｐゴシック"/>
        <family val="3"/>
        <charset val="128"/>
      </rPr>
      <t xml:space="preserve">　
</t>
    </r>
    <r>
      <rPr>
        <sz val="10"/>
        <color rgb="FF333FFF"/>
        <rFont val="ＭＳ Ｐゴシック"/>
        <family val="3"/>
        <charset val="128"/>
      </rPr>
      <t>作業指示書を更新・明確化したか</t>
    </r>
    <phoneticPr fontId="54"/>
  </si>
  <si>
    <r>
      <t>Maintenance instructions updated / clear?</t>
    </r>
    <r>
      <rPr>
        <sz val="10"/>
        <rFont val="ＭＳ Ｐゴシック"/>
        <family val="3"/>
        <charset val="128"/>
      </rPr>
      <t xml:space="preserve">　
</t>
    </r>
    <r>
      <rPr>
        <sz val="10"/>
        <color rgb="FF333FFF"/>
        <rFont val="ＭＳ Ｐゴシック"/>
        <family val="3"/>
        <charset val="128"/>
      </rPr>
      <t>保全指示書を更新・明確化したか</t>
    </r>
    <phoneticPr fontId="54"/>
  </si>
  <si>
    <r>
      <t>Product audit</t>
    </r>
    <r>
      <rPr>
        <sz val="10"/>
        <rFont val="ＭＳ Ｐゴシック"/>
        <family val="3"/>
        <charset val="128"/>
      </rPr>
      <t xml:space="preserve">　
</t>
    </r>
    <r>
      <rPr>
        <sz val="10"/>
        <color rgb="FF333FFF"/>
        <rFont val="ＭＳ Ｐゴシック"/>
        <family val="3"/>
        <charset val="128"/>
      </rPr>
      <t>製品監査</t>
    </r>
    <phoneticPr fontId="54"/>
  </si>
  <si>
    <r>
      <t>DFMEA</t>
    </r>
    <r>
      <rPr>
        <sz val="10"/>
        <rFont val="ＭＳ Ｐゴシック"/>
        <family val="3"/>
        <charset val="128"/>
      </rPr>
      <t>　</t>
    </r>
    <r>
      <rPr>
        <sz val="10"/>
        <color rgb="FF333FFF"/>
        <rFont val="ＭＳ Ｐゴシック"/>
        <family val="3"/>
        <charset val="128"/>
      </rPr>
      <t>設計故障モード影響解析</t>
    </r>
    <phoneticPr fontId="54"/>
  </si>
  <si>
    <r>
      <t>Do you want to have "Is/Is not investigation"?
Is/Is not</t>
    </r>
    <r>
      <rPr>
        <sz val="12"/>
        <color rgb="FF00465B"/>
        <rFont val="ＭＳ Ｐゴシック"/>
        <family val="3"/>
        <charset val="128"/>
      </rPr>
      <t>　（</t>
    </r>
    <r>
      <rPr>
        <sz val="12"/>
        <color rgb="FF333FFF"/>
        <rFont val="ＭＳ Ｐゴシック"/>
        <family val="3"/>
        <charset val="128"/>
      </rPr>
      <t>起こっている・起こっていない）調査をしたいか</t>
    </r>
    <rPh sb="58" eb="59">
      <t>オ</t>
    </rPh>
    <rPh sb="65" eb="66">
      <t>オ</t>
    </rPh>
    <rPh sb="73" eb="75">
      <t>チョウサ</t>
    </rPh>
    <phoneticPr fontId="54"/>
  </si>
  <si>
    <r>
      <t xml:space="preserve">Change History (Document structure)
</t>
    </r>
    <r>
      <rPr>
        <b/>
        <sz val="11"/>
        <color rgb="FF333FFF"/>
        <rFont val="ＭＳ Ｐゴシック"/>
        <family val="3"/>
        <charset val="128"/>
      </rPr>
      <t>変更履歴（文書構成）</t>
    </r>
    <phoneticPr fontId="54"/>
  </si>
  <si>
    <t>· Adient release / revision levels restarted from 1.0</t>
  </si>
  <si>
    <t>· Added "Subject / Department" 
· Added "Getting customer feedback relating to customer complaints" to tab 5 Permanent CA
· Added 8D selection criterial and evaluation</t>
  </si>
  <si>
    <t>· Added documentation review update and review owner to Instruction sheet in Step 7 (Prevention)
· Added documentation review update and review owner to Form sheet in Step 7 (Prevent Reoccurrence)
· Added "Is it necessary to implement Poka Yoke or is Poka Yoke implemented?" to tab 5 Permanent CA
·Updated the Instructions to clarify when the PPSP work instruction should be followed and revised 4d date with 3d to align with form.</t>
  </si>
  <si>
    <t>· Added sections for Why System failed in section 4.0 Root Cause and Corrective action for Why System Failed in section 5.0 permanent corrective action section of the 8D form and the Instructions tab.</t>
  </si>
  <si>
    <t>· Updated the Instructions to clarify when an 8D is needed in relation to failure modes with severity ratings of 9 or 10 and 8 and below with unknown root cause. (4.1.1)</t>
  </si>
  <si>
    <r>
      <t xml:space="preserve">8D Problem Analysis Report
</t>
    </r>
    <r>
      <rPr>
        <b/>
        <sz val="14"/>
        <color rgb="FF333FFF"/>
        <rFont val="Arial"/>
        <family val="2"/>
      </rPr>
      <t>8D</t>
    </r>
    <r>
      <rPr>
        <b/>
        <sz val="14"/>
        <color rgb="FF333FFF"/>
        <rFont val="ＭＳ Ｐゴシック"/>
        <family val="3"/>
        <charset val="128"/>
      </rPr>
      <t>問題分析報告フオーム</t>
    </r>
    <phoneticPr fontId="54"/>
  </si>
  <si>
    <r>
      <t>Form</t>
    </r>
    <r>
      <rPr>
        <b/>
        <sz val="11"/>
        <color rgb="FF333FFF"/>
        <rFont val="Arial"/>
        <family val="2"/>
      </rPr>
      <t xml:space="preserve">
</t>
    </r>
    <r>
      <rPr>
        <b/>
        <sz val="11"/>
        <color rgb="FF333FFF"/>
        <rFont val="ＭＳ Ｐゴシック"/>
        <family val="3"/>
        <charset val="128"/>
      </rPr>
      <t>フォーム</t>
    </r>
    <phoneticPr fontId="54"/>
  </si>
  <si>
    <r>
      <t xml:space="preserve">Add a summary page ("Summary" worksheet). PowerPoint embedded.
Conditional formatting for correct data formats; champion role - D1-2 worksheet - add editable cell
</t>
    </r>
    <r>
      <rPr>
        <sz val="10"/>
        <color rgb="FF333FFF"/>
        <rFont val="ＭＳ Ｐゴシック"/>
        <family val="3"/>
        <charset val="128"/>
      </rPr>
      <t>サマリーページ（「サマリー」ワークシート）を追加する。正しいデータフォーマットのための</t>
    </r>
    <r>
      <rPr>
        <sz val="10"/>
        <color rgb="FF333FFF"/>
        <rFont val="Arial"/>
        <family val="2"/>
      </rPr>
      <t>PowerPoint</t>
    </r>
    <r>
      <rPr>
        <sz val="10"/>
        <color rgb="FF333FFF"/>
        <rFont val="ＭＳ Ｐゴシック"/>
        <family val="3"/>
        <charset val="128"/>
      </rPr>
      <t>を埋め込んだ条件付き書式設定</t>
    </r>
    <r>
      <rPr>
        <sz val="10"/>
        <color rgb="FF333FFF"/>
        <rFont val="Arial"/>
        <family val="2"/>
      </rPr>
      <t xml:space="preserve">; </t>
    </r>
    <r>
      <rPr>
        <sz val="10"/>
        <color rgb="FF333FFF"/>
        <rFont val="ＭＳ Ｐゴシック"/>
        <family val="3"/>
        <charset val="128"/>
      </rPr>
      <t>チャンピオンの役割</t>
    </r>
    <r>
      <rPr>
        <sz val="10"/>
        <color rgb="FF333FFF"/>
        <rFont val="Arial"/>
        <family val="2"/>
      </rPr>
      <t xml:space="preserve"> - D1-2</t>
    </r>
    <r>
      <rPr>
        <sz val="10"/>
        <color rgb="FF333FFF"/>
        <rFont val="ＭＳ Ｐゴシック"/>
        <family val="3"/>
        <charset val="128"/>
      </rPr>
      <t>ワークシート</t>
    </r>
    <r>
      <rPr>
        <sz val="10"/>
        <color rgb="FF333FFF"/>
        <rFont val="Arial"/>
        <family val="2"/>
      </rPr>
      <t xml:space="preserve"> - </t>
    </r>
    <r>
      <rPr>
        <sz val="10"/>
        <color rgb="FF333FFF"/>
        <rFont val="ＭＳ Ｐゴシック"/>
        <family val="3"/>
        <charset val="128"/>
      </rPr>
      <t>編集可能なセルを追加。</t>
    </r>
    <phoneticPr fontId="54"/>
  </si>
  <si>
    <r>
      <t xml:space="preserve">Form
</t>
    </r>
    <r>
      <rPr>
        <b/>
        <sz val="10"/>
        <color rgb="FF333FFF"/>
        <rFont val="ＭＳ Ｐゴシック"/>
        <family val="3"/>
        <charset val="128"/>
      </rPr>
      <t>フォーム</t>
    </r>
    <phoneticPr fontId="54"/>
  </si>
  <si>
    <r>
      <t xml:space="preserve">Subject/
Department:
</t>
    </r>
    <r>
      <rPr>
        <b/>
        <sz val="10"/>
        <color rgb="FF333FFF"/>
        <rFont val="ＭＳ Ｐゴシック"/>
        <family val="3"/>
        <charset val="128"/>
      </rPr>
      <t>件名・部門</t>
    </r>
    <phoneticPr fontId="54"/>
  </si>
  <si>
    <r>
      <t xml:space="preserve">Customer / Individual / Unit which raised claim:
</t>
    </r>
    <r>
      <rPr>
        <b/>
        <sz val="10"/>
        <color rgb="FF333FFF"/>
        <rFont val="ＭＳ Ｐゴシック"/>
        <family val="3"/>
        <charset val="128"/>
      </rPr>
      <t>クレームを訴えた顧客名・個人名・部署：</t>
    </r>
    <phoneticPr fontId="54"/>
  </si>
  <si>
    <r>
      <t xml:space="preserve">Program:
</t>
    </r>
    <r>
      <rPr>
        <b/>
        <sz val="10"/>
        <color rgb="FF333FFF"/>
        <rFont val="ＭＳ Ｐゴシック"/>
        <family val="3"/>
        <charset val="128"/>
      </rPr>
      <t>プログラム：</t>
    </r>
    <phoneticPr fontId="54"/>
  </si>
  <si>
    <r>
      <t xml:space="preserve"> Issue #:
</t>
    </r>
    <r>
      <rPr>
        <b/>
        <sz val="10"/>
        <color rgb="FF333FFF"/>
        <rFont val="ＭＳ Ｐゴシック"/>
        <family val="3"/>
        <charset val="128"/>
      </rPr>
      <t>問題番号：</t>
    </r>
    <phoneticPr fontId="54"/>
  </si>
  <si>
    <r>
      <t xml:space="preserve">Issue Process Owner
</t>
    </r>
    <r>
      <rPr>
        <b/>
        <sz val="10"/>
        <color rgb="FF333FFF"/>
        <rFont val="ＭＳ Ｐゴシック"/>
        <family val="3"/>
        <charset val="128"/>
      </rPr>
      <t>問題の進行責任者</t>
    </r>
    <phoneticPr fontId="54"/>
  </si>
  <si>
    <r>
      <t xml:space="preserve">Issue Process Owner Phone Number
</t>
    </r>
    <r>
      <rPr>
        <b/>
        <sz val="10"/>
        <color rgb="FF333FFF"/>
        <rFont val="ＭＳ Ｐゴシック"/>
        <family val="3"/>
        <charset val="128"/>
      </rPr>
      <t>問題の進行責任者の電話番号</t>
    </r>
    <phoneticPr fontId="54"/>
  </si>
  <si>
    <r>
      <t xml:space="preserve">Title(s)
</t>
    </r>
    <r>
      <rPr>
        <b/>
        <sz val="10"/>
        <color rgb="FF333FFF"/>
        <rFont val="ＭＳ Ｐゴシック"/>
        <family val="3"/>
        <charset val="128"/>
      </rPr>
      <t>タイトル</t>
    </r>
    <phoneticPr fontId="54"/>
  </si>
  <si>
    <r>
      <t xml:space="preserve">Phone Number(s)
</t>
    </r>
    <r>
      <rPr>
        <b/>
        <sz val="10"/>
        <color rgb="FF333FFF"/>
        <rFont val="ＭＳ Ｐゴシック"/>
        <family val="3"/>
        <charset val="128"/>
      </rPr>
      <t>電話番号</t>
    </r>
    <phoneticPr fontId="54"/>
  </si>
  <si>
    <r>
      <t xml:space="preserve">E-mail Address(es)
</t>
    </r>
    <r>
      <rPr>
        <b/>
        <sz val="10"/>
        <color rgb="FF333FFF"/>
        <rFont val="ＭＳ Ｐゴシック"/>
        <family val="3"/>
        <charset val="128"/>
      </rPr>
      <t>メールアドレス</t>
    </r>
    <phoneticPr fontId="54"/>
  </si>
  <si>
    <r>
      <t xml:space="preserve">3. Interim Containment
</t>
    </r>
    <r>
      <rPr>
        <b/>
        <sz val="10"/>
        <color rgb="FF333FFF"/>
        <rFont val="ＭＳ Ｐゴシック"/>
        <family val="3"/>
        <charset val="128"/>
      </rPr>
      <t>暫定封じ込め</t>
    </r>
    <phoneticPr fontId="54"/>
  </si>
  <si>
    <r>
      <t xml:space="preserve">Other Product/Platform at Risk ?
</t>
    </r>
    <r>
      <rPr>
        <b/>
        <sz val="10"/>
        <color rgb="FF333FFF"/>
        <rFont val="ＭＳ Ｐゴシック"/>
        <family val="3"/>
        <charset val="128"/>
      </rPr>
      <t>リスクのある他製品・プラットフォーム？</t>
    </r>
    <phoneticPr fontId="54"/>
  </si>
  <si>
    <r>
      <t xml:space="preserve">Identification of certified material ?
</t>
    </r>
    <r>
      <rPr>
        <b/>
        <sz val="10"/>
        <color rgb="FF333FFF"/>
        <rFont val="ＭＳ Ｐゴシック"/>
        <family val="3"/>
        <charset val="128"/>
      </rPr>
      <t>認定された材料の識別は？</t>
    </r>
    <phoneticPr fontId="54"/>
  </si>
  <si>
    <r>
      <t xml:space="preserve">Sorted #
</t>
    </r>
    <r>
      <rPr>
        <b/>
        <sz val="10"/>
        <color rgb="FF333FFF"/>
        <rFont val="ＭＳ Ｐゴシック"/>
        <family val="3"/>
        <charset val="128"/>
      </rPr>
      <t>選別数量</t>
    </r>
    <phoneticPr fontId="54"/>
  </si>
  <si>
    <r>
      <t xml:space="preserve">Why Made &amp; How Verified
</t>
    </r>
    <r>
      <rPr>
        <b/>
        <sz val="10"/>
        <color rgb="FF333FFF"/>
        <rFont val="ＭＳ Ｐゴシック"/>
        <family val="3"/>
        <charset val="128"/>
      </rPr>
      <t>なぜ製造されたのか、どう検証したか</t>
    </r>
    <phoneticPr fontId="54"/>
  </si>
  <si>
    <r>
      <t xml:space="preserve">Why Shipped &amp; How Verified
</t>
    </r>
    <r>
      <rPr>
        <b/>
        <sz val="10"/>
        <color rgb="FF333FFF"/>
        <rFont val="ＭＳ Ｐゴシック"/>
        <family val="3"/>
        <charset val="128"/>
      </rPr>
      <t>なぜ出荷されたのか、どう検証したか</t>
    </r>
    <phoneticPr fontId="54"/>
  </si>
  <si>
    <r>
      <t xml:space="preserve">Corrective Action for Why Shipped 
</t>
    </r>
    <r>
      <rPr>
        <b/>
        <sz val="10"/>
        <color rgb="FF333FFF"/>
        <rFont val="ＭＳ Ｐゴシック"/>
        <family val="3"/>
        <charset val="128"/>
      </rPr>
      <t>なぜ出荷されたのかに対する是正措置</t>
    </r>
    <phoneticPr fontId="54"/>
  </si>
  <si>
    <r>
      <t xml:space="preserve">Corrective Action for Why System Failed
</t>
    </r>
    <r>
      <rPr>
        <b/>
        <sz val="10"/>
        <color rgb="FF333FFF"/>
        <rFont val="ＭＳ Ｐゴシック"/>
        <family val="3"/>
        <charset val="128"/>
      </rPr>
      <t>なぜシステムが機能しなかったのかに対する是正措置</t>
    </r>
    <phoneticPr fontId="54"/>
  </si>
  <si>
    <r>
      <t xml:space="preserve">Corrective Action Owner Name
</t>
    </r>
    <r>
      <rPr>
        <b/>
        <sz val="10"/>
        <color rgb="FF333FFF"/>
        <rFont val="ＭＳ Ｐゴシック"/>
        <family val="3"/>
        <charset val="128"/>
      </rPr>
      <t>是正措置責任者名</t>
    </r>
    <phoneticPr fontId="54"/>
  </si>
  <si>
    <r>
      <t xml:space="preserve">C.A. Owner Phone Number
</t>
    </r>
    <r>
      <rPr>
        <b/>
        <sz val="10"/>
        <color rgb="FF333FFF"/>
        <rFont val="ＭＳ Ｐゴシック"/>
        <family val="3"/>
        <charset val="128"/>
      </rPr>
      <t>是正措置責任者の電話番号</t>
    </r>
    <phoneticPr fontId="54"/>
  </si>
  <si>
    <r>
      <t xml:space="preserve">How Will New Parts Be Identified?
</t>
    </r>
    <r>
      <rPr>
        <b/>
        <sz val="10"/>
        <color rgb="FF333FFF"/>
        <rFont val="ＭＳ Ｐゴシック"/>
        <family val="3"/>
        <charset val="128"/>
      </rPr>
      <t>新部品の見分け方は？</t>
    </r>
    <phoneticPr fontId="54"/>
  </si>
  <si>
    <r>
      <t xml:space="preserve">7. Prevent Reoccurrence
</t>
    </r>
    <r>
      <rPr>
        <b/>
        <sz val="10"/>
        <color rgb="FF000000"/>
        <rFont val="ＭＳ Ｐゴシック"/>
        <family val="3"/>
        <charset val="128"/>
      </rPr>
      <t>　</t>
    </r>
    <r>
      <rPr>
        <b/>
        <sz val="10"/>
        <color rgb="FF333FFF"/>
        <rFont val="ＭＳ Ｐゴシック"/>
        <family val="3"/>
        <charset val="128"/>
      </rPr>
      <t>再発防止</t>
    </r>
    <phoneticPr fontId="54"/>
  </si>
  <si>
    <r>
      <t xml:space="preserve">Other Facilities or Platforms At Risk
</t>
    </r>
    <r>
      <rPr>
        <b/>
        <sz val="10"/>
        <color rgb="FF333FFF"/>
        <rFont val="ＭＳ Ｐゴシック"/>
        <family val="3"/>
        <charset val="128"/>
      </rPr>
      <t>リスクのある他の施設またはプラットフォーム</t>
    </r>
    <phoneticPr fontId="54"/>
  </si>
  <si>
    <r>
      <t xml:space="preserve">Part Number
</t>
    </r>
    <r>
      <rPr>
        <b/>
        <sz val="10"/>
        <color rgb="FF333FFF"/>
        <rFont val="ＭＳ Ｐゴシック"/>
        <family val="3"/>
        <charset val="128"/>
      </rPr>
      <t>部品番号</t>
    </r>
    <phoneticPr fontId="54"/>
  </si>
  <si>
    <r>
      <t xml:space="preserve">Affected Document
</t>
    </r>
    <r>
      <rPr>
        <b/>
        <sz val="10"/>
        <color rgb="FF333FFF"/>
        <rFont val="ＭＳ Ｐゴシック"/>
        <family val="3"/>
        <charset val="128"/>
      </rPr>
      <t>影響を受ける文書</t>
    </r>
    <phoneticPr fontId="54"/>
  </si>
  <si>
    <r>
      <t xml:space="preserve">Owner for Review and/or Update
</t>
    </r>
    <r>
      <rPr>
        <b/>
        <sz val="10"/>
        <color rgb="FF333FFF"/>
        <rFont val="ＭＳ Ｐゴシック"/>
        <family val="3"/>
        <charset val="128"/>
      </rPr>
      <t>確認・更新責任者</t>
    </r>
    <phoneticPr fontId="54"/>
  </si>
  <si>
    <r>
      <t>DFMEA</t>
    </r>
    <r>
      <rPr>
        <sz val="10"/>
        <color rgb="FF000000"/>
        <rFont val="ＭＳ Ｐゴシック"/>
        <family val="3"/>
        <charset val="128"/>
      </rPr>
      <t>　</t>
    </r>
    <r>
      <rPr>
        <sz val="10"/>
        <color rgb="FF333FFF"/>
        <rFont val="ＭＳ Ｐゴシック"/>
        <family val="3"/>
        <charset val="128"/>
      </rPr>
      <t>設計故障モード影響解析</t>
    </r>
    <phoneticPr fontId="54"/>
  </si>
  <si>
    <r>
      <t>PFMEA</t>
    </r>
    <r>
      <rPr>
        <sz val="10"/>
        <color rgb="FF000000"/>
        <rFont val="ＭＳ Ｐゴシック"/>
        <family val="3"/>
        <charset val="128"/>
      </rPr>
      <t>　</t>
    </r>
    <r>
      <rPr>
        <sz val="10"/>
        <color rgb="FF333FFF"/>
        <rFont val="ＭＳ Ｐゴシック"/>
        <family val="3"/>
        <charset val="128"/>
      </rPr>
      <t>工程故障モード影響解析</t>
    </r>
    <phoneticPr fontId="54"/>
  </si>
  <si>
    <r>
      <t>Control Plan</t>
    </r>
    <r>
      <rPr>
        <sz val="10"/>
        <color rgb="FF333FFF"/>
        <rFont val="ＭＳ Ｐゴシック"/>
        <family val="3"/>
        <charset val="128"/>
      </rPr>
      <t>　管理計画</t>
    </r>
    <phoneticPr fontId="54"/>
  </si>
  <si>
    <r>
      <t>Process Flow</t>
    </r>
    <r>
      <rPr>
        <sz val="10"/>
        <color rgb="FF000000"/>
        <rFont val="ＭＳ Ｐゴシック"/>
        <family val="3"/>
        <charset val="128"/>
      </rPr>
      <t>　</t>
    </r>
    <r>
      <rPr>
        <sz val="10"/>
        <color rgb="FF333FFF"/>
        <rFont val="ＭＳ Ｐゴシック"/>
        <family val="3"/>
        <charset val="128"/>
      </rPr>
      <t>工程フロー</t>
    </r>
    <phoneticPr fontId="54"/>
  </si>
  <si>
    <r>
      <t>Operation Instructions</t>
    </r>
    <r>
      <rPr>
        <sz val="10"/>
        <color rgb="FF000000"/>
        <rFont val="ＭＳ Ｐゴシック"/>
        <family val="3"/>
        <charset val="128"/>
      </rPr>
      <t>　</t>
    </r>
    <r>
      <rPr>
        <sz val="10"/>
        <color rgb="FF333FFF"/>
        <rFont val="ＭＳ Ｐゴシック"/>
        <family val="3"/>
        <charset val="128"/>
      </rPr>
      <t>作業指示書</t>
    </r>
    <phoneticPr fontId="54"/>
  </si>
  <si>
    <r>
      <t>Drawing</t>
    </r>
    <r>
      <rPr>
        <sz val="10"/>
        <color rgb="FF000000"/>
        <rFont val="ＭＳ Ｐゴシック"/>
        <family val="3"/>
        <charset val="128"/>
      </rPr>
      <t>　</t>
    </r>
    <r>
      <rPr>
        <sz val="10"/>
        <color rgb="FF333FFF"/>
        <rFont val="ＭＳ Ｐゴシック"/>
        <family val="3"/>
        <charset val="128"/>
      </rPr>
      <t>図面</t>
    </r>
    <phoneticPr fontId="54"/>
  </si>
  <si>
    <r>
      <t xml:space="preserve">8. Closure  
</t>
    </r>
    <r>
      <rPr>
        <b/>
        <sz val="10"/>
        <color rgb="FF333FFF"/>
        <rFont val="ＭＳ Ｐゴシック"/>
        <family val="3"/>
        <charset val="128"/>
      </rPr>
      <t>クローズ</t>
    </r>
    <phoneticPr fontId="54"/>
  </si>
  <si>
    <r>
      <t xml:space="preserve">Closure Statement-Management Approval
</t>
    </r>
    <r>
      <rPr>
        <b/>
        <sz val="10"/>
        <color rgb="FF333FFF"/>
        <rFont val="ＭＳ Ｐゴシック"/>
        <family val="3"/>
        <charset val="128"/>
      </rPr>
      <t>クローズの表明‐マネージメントの承認</t>
    </r>
    <phoneticPr fontId="54"/>
  </si>
  <si>
    <r>
      <t xml:space="preserve">8D Problem Analysis Report
</t>
    </r>
    <r>
      <rPr>
        <b/>
        <sz val="10"/>
        <color rgb="FF333FFF"/>
        <rFont val="Arial"/>
        <family val="2"/>
      </rPr>
      <t>8D</t>
    </r>
    <r>
      <rPr>
        <b/>
        <sz val="10"/>
        <color rgb="FF333FFF"/>
        <rFont val="ＭＳ Ｐゴシック"/>
        <family val="3"/>
        <charset val="128"/>
      </rPr>
      <t>問題分析報告</t>
    </r>
    <phoneticPr fontId="54"/>
  </si>
  <si>
    <r>
      <t xml:space="preserve">Date Issue Occurred:
</t>
    </r>
    <r>
      <rPr>
        <b/>
        <sz val="10"/>
        <color rgb="FF333FFF"/>
        <rFont val="ＭＳ Ｐゴシック"/>
        <family val="3"/>
        <charset val="128"/>
      </rPr>
      <t>問題発生日</t>
    </r>
    <r>
      <rPr>
        <b/>
        <sz val="10"/>
        <color rgb="FF333FFF"/>
        <rFont val="Arial"/>
        <family val="2"/>
      </rPr>
      <t>:</t>
    </r>
    <phoneticPr fontId="54"/>
  </si>
  <si>
    <r>
      <t xml:space="preserve">Product:
</t>
    </r>
    <r>
      <rPr>
        <b/>
        <sz val="10"/>
        <color rgb="FF333FFF"/>
        <rFont val="ＭＳ Ｐゴシック"/>
        <family val="3"/>
        <charset val="128"/>
      </rPr>
      <t>製品</t>
    </r>
    <r>
      <rPr>
        <b/>
        <sz val="10"/>
        <color indexed="8"/>
        <rFont val="Arial"/>
        <family val="2"/>
      </rPr>
      <t>:</t>
    </r>
    <phoneticPr fontId="54"/>
  </si>
  <si>
    <r>
      <t xml:space="preserve">1. Team Members
</t>
    </r>
    <r>
      <rPr>
        <b/>
        <sz val="10"/>
        <color rgb="FF000000"/>
        <rFont val="ＭＳ Ｐゴシック"/>
        <family val="3"/>
        <charset val="128"/>
      </rPr>
      <t>　</t>
    </r>
    <r>
      <rPr>
        <b/>
        <sz val="10"/>
        <color indexed="8"/>
        <rFont val="Arial"/>
        <family val="2"/>
      </rPr>
      <t xml:space="preserve">  </t>
    </r>
    <r>
      <rPr>
        <b/>
        <sz val="10"/>
        <color rgb="FF333FFF"/>
        <rFont val="ＭＳ Ｐゴシック"/>
        <family val="3"/>
        <charset val="128"/>
      </rPr>
      <t>チームメンバー</t>
    </r>
    <phoneticPr fontId="54"/>
  </si>
  <si>
    <r>
      <t>Issue Process Owner Title</t>
    </r>
    <r>
      <rPr>
        <b/>
        <sz val="10"/>
        <color rgb="FF333FFF"/>
        <rFont val="Arial"/>
        <family val="2"/>
      </rPr>
      <t xml:space="preserve">
</t>
    </r>
    <r>
      <rPr>
        <b/>
        <sz val="10"/>
        <color rgb="FF333FFF"/>
        <rFont val="ＭＳ Ｐゴシック"/>
        <family val="3"/>
        <charset val="128"/>
      </rPr>
      <t>問題の進行責任者のタイトル</t>
    </r>
    <phoneticPr fontId="54"/>
  </si>
  <si>
    <r>
      <t>Issue Process Owner E-mail Address</t>
    </r>
    <r>
      <rPr>
        <b/>
        <sz val="10"/>
        <color rgb="FF333FFF"/>
        <rFont val="Arial"/>
        <family val="2"/>
      </rPr>
      <t xml:space="preserve">
</t>
    </r>
    <r>
      <rPr>
        <b/>
        <sz val="10"/>
        <color rgb="FF333FFF"/>
        <rFont val="ＭＳ Ｐゴシック"/>
        <family val="3"/>
        <charset val="128"/>
      </rPr>
      <t>問題の進行責任者のメールアドレス</t>
    </r>
    <phoneticPr fontId="54"/>
  </si>
  <si>
    <r>
      <t xml:space="preserve">Additional Team Member Name(s)  
</t>
    </r>
    <r>
      <rPr>
        <b/>
        <sz val="10"/>
        <color rgb="FF333FFF"/>
        <rFont val="ＭＳ Ｐゴシック"/>
        <family val="3"/>
        <charset val="128"/>
      </rPr>
      <t>追加チームメンバー名</t>
    </r>
    <r>
      <rPr>
        <b/>
        <sz val="10"/>
        <color rgb="FF333FFF"/>
        <rFont val="Arial"/>
        <family val="2"/>
      </rPr>
      <t xml:space="preserve">  </t>
    </r>
    <phoneticPr fontId="54"/>
  </si>
  <si>
    <r>
      <t xml:space="preserve">2. Problem Description 
</t>
    </r>
    <r>
      <rPr>
        <b/>
        <sz val="10"/>
        <color rgb="FF000000"/>
        <rFont val="ＭＳ Ｐゴシック"/>
        <family val="3"/>
        <charset val="128"/>
      </rPr>
      <t>　</t>
    </r>
    <r>
      <rPr>
        <b/>
        <sz val="10"/>
        <color indexed="8"/>
        <rFont val="Arial"/>
        <family val="2"/>
      </rPr>
      <t xml:space="preserve">  </t>
    </r>
    <r>
      <rPr>
        <b/>
        <sz val="10"/>
        <color rgb="FF333FFF"/>
        <rFont val="ＭＳ Ｐゴシック"/>
        <family val="3"/>
        <charset val="128"/>
      </rPr>
      <t>問題の説明</t>
    </r>
    <r>
      <rPr>
        <b/>
        <sz val="10"/>
        <color rgb="FF333FFF"/>
        <rFont val="Arial"/>
        <family val="2"/>
      </rPr>
      <t xml:space="preserve"> </t>
    </r>
    <phoneticPr fontId="54"/>
  </si>
  <si>
    <r>
      <t>Description (Describe issue in terms of what, why, who, where, when (</t>
    </r>
    <r>
      <rPr>
        <b/>
        <sz val="10"/>
        <color rgb="FFFF0000"/>
        <rFont val="Arial"/>
        <family val="2"/>
      </rPr>
      <t>include detection date, production date and delivery date</t>
    </r>
    <r>
      <rPr>
        <b/>
        <sz val="10"/>
        <rFont val="Arial"/>
        <family val="2"/>
      </rPr>
      <t xml:space="preserve">), how and how many)
</t>
    </r>
    <r>
      <rPr>
        <b/>
        <sz val="10"/>
        <color rgb="FF333FFF"/>
        <rFont val="ＭＳ Ｐゴシック"/>
        <family val="3"/>
        <charset val="128"/>
      </rPr>
      <t>説明（なにが、どうして、誰が、どこで、いつ</t>
    </r>
    <r>
      <rPr>
        <b/>
        <sz val="10"/>
        <color rgb="FFFF0000"/>
        <rFont val="ＭＳ Ｐゴシック"/>
        <family val="3"/>
        <charset val="128"/>
      </rPr>
      <t>（検出日、製造日、納品日を含む）</t>
    </r>
    <r>
      <rPr>
        <b/>
        <sz val="10"/>
        <color rgb="FF333FFF"/>
        <rFont val="ＭＳ Ｐゴシック"/>
        <family val="3"/>
        <charset val="128"/>
      </rPr>
      <t>、どのように、いくつの視点で問題を記述すること</t>
    </r>
    <r>
      <rPr>
        <b/>
        <sz val="10"/>
        <color rgb="FF333FFF"/>
        <rFont val="Arial"/>
        <family val="2"/>
      </rPr>
      <t>)</t>
    </r>
    <phoneticPr fontId="54"/>
  </si>
  <si>
    <r>
      <t xml:space="preserve">Impact on Customer (Identify the potential for shut down, line interruptions, yard recalls, warranty, etc..)  
</t>
    </r>
    <r>
      <rPr>
        <b/>
        <sz val="10"/>
        <color rgb="FF333FFF"/>
        <rFont val="ＭＳ Ｐゴシック"/>
        <family val="3"/>
        <charset val="128"/>
      </rPr>
      <t>顧客への影響（操業停止、生産ライン中断、場内の不良品回収、保証、その他の可能性を特定すること</t>
    </r>
    <r>
      <rPr>
        <b/>
        <sz val="10"/>
        <color rgb="FF333FFF"/>
        <rFont val="Arial"/>
        <family val="2"/>
      </rPr>
      <t xml:space="preserve">)  </t>
    </r>
    <phoneticPr fontId="54"/>
  </si>
  <si>
    <r>
      <t xml:space="preserve">Facilities Involved (Customer, Adient  and any Suppliers)
</t>
    </r>
    <r>
      <rPr>
        <b/>
        <sz val="10"/>
        <color rgb="FF333FFF"/>
        <rFont val="ＭＳ Ｐゴシック"/>
        <family val="3"/>
        <charset val="128"/>
      </rPr>
      <t>関係する施設</t>
    </r>
    <r>
      <rPr>
        <b/>
        <sz val="10"/>
        <color rgb="FF333FFF"/>
        <rFont val="Arial"/>
        <family val="2"/>
      </rPr>
      <t>(</t>
    </r>
    <r>
      <rPr>
        <b/>
        <sz val="10"/>
        <color rgb="FF333FFF"/>
        <rFont val="ＭＳ Ｐゴシック"/>
        <family val="3"/>
        <charset val="128"/>
      </rPr>
      <t>顧客、アディエント、サプライヤー</t>
    </r>
    <r>
      <rPr>
        <b/>
        <sz val="10"/>
        <color rgb="FF333FFF"/>
        <rFont val="Arial"/>
        <family val="2"/>
      </rPr>
      <t>)</t>
    </r>
    <phoneticPr fontId="54"/>
  </si>
  <si>
    <r>
      <t xml:space="preserve">Sorting Results (Time, Date, Total Number Sorted and Quantity Rejected)
</t>
    </r>
    <r>
      <rPr>
        <b/>
        <sz val="10"/>
        <color rgb="FF333FFF"/>
        <rFont val="ＭＳ Ｐゴシック"/>
        <family val="3"/>
        <charset val="128"/>
      </rPr>
      <t>選別結果</t>
    </r>
    <r>
      <rPr>
        <b/>
        <sz val="10"/>
        <color rgb="FF333FFF"/>
        <rFont val="Arial"/>
        <family val="2"/>
      </rPr>
      <t>(</t>
    </r>
    <r>
      <rPr>
        <b/>
        <sz val="10"/>
        <color rgb="FF333FFF"/>
        <rFont val="ＭＳ Ｐゴシック"/>
        <family val="3"/>
        <charset val="128"/>
      </rPr>
      <t>時間、日付、選別された総数と</t>
    </r>
    <r>
      <rPr>
        <b/>
        <sz val="10"/>
        <color rgb="FF333FFF"/>
        <rFont val="Arial"/>
        <family val="2"/>
      </rPr>
      <t>NG</t>
    </r>
    <r>
      <rPr>
        <b/>
        <sz val="10"/>
        <color rgb="FF333FFF"/>
        <rFont val="ＭＳ Ｐゴシック"/>
        <family val="3"/>
        <charset val="128"/>
      </rPr>
      <t>数）</t>
    </r>
    <phoneticPr fontId="54"/>
  </si>
  <si>
    <r>
      <t xml:space="preserve">Defect #
</t>
    </r>
    <r>
      <rPr>
        <b/>
        <sz val="10"/>
        <color rgb="FF333FFF"/>
        <rFont val="Arial"/>
        <family val="2"/>
      </rPr>
      <t>NG</t>
    </r>
    <r>
      <rPr>
        <b/>
        <sz val="10"/>
        <color rgb="FF333FFF"/>
        <rFont val="ＭＳ Ｐゴシック"/>
        <family val="3"/>
        <charset val="128"/>
      </rPr>
      <t>数量</t>
    </r>
    <phoneticPr fontId="54"/>
  </si>
  <si>
    <r>
      <t xml:space="preserve">Interim Containment Start Date (MM/DD/YYYY)
</t>
    </r>
    <r>
      <rPr>
        <b/>
        <sz val="10"/>
        <color rgb="FF333FFF"/>
        <rFont val="ＭＳ Ｐゴシック"/>
        <family val="3"/>
        <charset val="128"/>
      </rPr>
      <t>暫定封じ込め開始日（月</t>
    </r>
    <r>
      <rPr>
        <b/>
        <sz val="10"/>
        <color rgb="FF333FFF"/>
        <rFont val="Arial"/>
        <family val="2"/>
      </rPr>
      <t>/</t>
    </r>
    <r>
      <rPr>
        <b/>
        <sz val="10"/>
        <color rgb="FF333FFF"/>
        <rFont val="ＭＳ Ｐゴシック"/>
        <family val="3"/>
        <charset val="128"/>
      </rPr>
      <t>日</t>
    </r>
    <r>
      <rPr>
        <b/>
        <sz val="10"/>
        <color rgb="FF333FFF"/>
        <rFont val="Arial"/>
        <family val="2"/>
      </rPr>
      <t>/</t>
    </r>
    <r>
      <rPr>
        <b/>
        <sz val="10"/>
        <color rgb="FF333FFF"/>
        <rFont val="ＭＳ Ｐゴシック"/>
        <family val="3"/>
        <charset val="128"/>
      </rPr>
      <t>年）</t>
    </r>
    <phoneticPr fontId="54"/>
  </si>
  <si>
    <r>
      <t xml:space="preserve">4. Root Cause     
</t>
    </r>
    <r>
      <rPr>
        <b/>
        <sz val="10"/>
        <color rgb="FF000000"/>
        <rFont val="ＭＳ Ｐゴシック"/>
        <family val="3"/>
        <charset val="128"/>
      </rPr>
      <t>　</t>
    </r>
    <r>
      <rPr>
        <b/>
        <sz val="10"/>
        <color indexed="8"/>
        <rFont val="Arial"/>
        <family val="2"/>
      </rPr>
      <t xml:space="preserve"> </t>
    </r>
    <r>
      <rPr>
        <b/>
        <sz val="10"/>
        <color rgb="FF333FFF"/>
        <rFont val="ＭＳ Ｐゴシック"/>
        <family val="3"/>
        <charset val="128"/>
      </rPr>
      <t>根本原因</t>
    </r>
    <r>
      <rPr>
        <b/>
        <sz val="10"/>
        <color rgb="FF333FFF"/>
        <rFont val="Arial"/>
        <family val="2"/>
      </rPr>
      <t xml:space="preserve">    </t>
    </r>
    <r>
      <rPr>
        <b/>
        <sz val="10"/>
        <color indexed="8"/>
        <rFont val="Arial"/>
        <family val="2"/>
      </rPr>
      <t xml:space="preserve">           </t>
    </r>
    <phoneticPr fontId="54"/>
  </si>
  <si>
    <r>
      <t>Why System Failed &amp; How Verified</t>
    </r>
    <r>
      <rPr>
        <b/>
        <sz val="10"/>
        <color rgb="FF333FFF"/>
        <rFont val="Arial"/>
        <family val="2"/>
      </rPr>
      <t xml:space="preserve">
</t>
    </r>
    <r>
      <rPr>
        <b/>
        <sz val="10"/>
        <color rgb="FF333FFF"/>
        <rFont val="ＭＳ Ｐゴシック"/>
        <family val="3"/>
        <charset val="128"/>
      </rPr>
      <t>なぜシステムが機能しなかったのか、どう検証したか</t>
    </r>
    <phoneticPr fontId="54"/>
  </si>
  <si>
    <r>
      <t>5. Permanent Corrective 
     Action</t>
    </r>
    <r>
      <rPr>
        <b/>
        <sz val="10"/>
        <color rgb="FF333FFF"/>
        <rFont val="Arial"/>
        <family val="2"/>
      </rPr>
      <t xml:space="preserve">
</t>
    </r>
    <r>
      <rPr>
        <b/>
        <sz val="10"/>
        <color rgb="FF333FFF"/>
        <rFont val="ＭＳ Ｐゴシック"/>
        <family val="3"/>
        <charset val="128"/>
      </rPr>
      <t>　恒久的是正措置</t>
    </r>
    <phoneticPr fontId="54"/>
  </si>
  <si>
    <r>
      <t xml:space="preserve">Corrective Action for Why Made </t>
    </r>
    <r>
      <rPr>
        <b/>
        <sz val="10"/>
        <color rgb="FF333FFF"/>
        <rFont val="Arial"/>
        <family val="2"/>
      </rPr>
      <t xml:space="preserve">
</t>
    </r>
    <r>
      <rPr>
        <b/>
        <sz val="10"/>
        <color rgb="FF333FFF"/>
        <rFont val="ＭＳ Ｐゴシック"/>
        <family val="3"/>
        <charset val="128"/>
      </rPr>
      <t>なぜ製造されたのかに対する是正措置</t>
    </r>
    <phoneticPr fontId="54"/>
  </si>
  <si>
    <r>
      <t xml:space="preserve">6. Verification of  Corrective Actions
</t>
    </r>
    <r>
      <rPr>
        <b/>
        <sz val="10"/>
        <color rgb="FF333FFF"/>
        <rFont val="ＭＳ Ｐゴシック"/>
        <family val="3"/>
        <charset val="128"/>
      </rPr>
      <t>　</t>
    </r>
    <r>
      <rPr>
        <b/>
        <sz val="10"/>
        <color rgb="FF333FFF"/>
        <rFont val="Arial"/>
        <family val="2"/>
      </rPr>
      <t xml:space="preserve">  </t>
    </r>
    <r>
      <rPr>
        <b/>
        <sz val="10"/>
        <color rgb="FF333FFF"/>
        <rFont val="ＭＳ Ｐゴシック"/>
        <family val="3"/>
        <charset val="128"/>
      </rPr>
      <t>是正措置の検証</t>
    </r>
    <phoneticPr fontId="54"/>
  </si>
  <si>
    <r>
      <t>Has the issue been turned on and off?  How?  Verification through statistical evidence / hypothesis testing. Verification of corrective action for each why made and why shipped is required.</t>
    </r>
    <r>
      <rPr>
        <b/>
        <sz val="10"/>
        <color rgb="FF333FFF"/>
        <rFont val="Arial"/>
        <family val="2"/>
      </rPr>
      <t xml:space="preserve">
</t>
    </r>
    <r>
      <rPr>
        <b/>
        <sz val="10"/>
        <color rgb="FF333FFF"/>
        <rFont val="ＭＳ Ｐゴシック"/>
        <family val="3"/>
        <charset val="128"/>
      </rPr>
      <t xml:space="preserve">問題は再現したりしなかったりしたか。　どうやって？　統計的な根拠・仮説＆検証を用いた実証。なぜ作られたか、なぜ出荷されたかについてそれぞれの是正措置の検証すること。
</t>
    </r>
    <phoneticPr fontId="54"/>
  </si>
  <si>
    <r>
      <t xml:space="preserve">C.A. Owner E-mail Address
</t>
    </r>
    <r>
      <rPr>
        <b/>
        <sz val="10"/>
        <color rgb="FF333FFF"/>
        <rFont val="ＭＳ Ｐゴシック"/>
        <family val="3"/>
        <charset val="128"/>
      </rPr>
      <t>是正措置責任者の</t>
    </r>
    <r>
      <rPr>
        <b/>
        <sz val="10"/>
        <color rgb="FF333FFF"/>
        <rFont val="Arial"/>
        <family val="2"/>
      </rPr>
      <t>-</t>
    </r>
    <r>
      <rPr>
        <b/>
        <sz val="10"/>
        <color rgb="FF333FFF"/>
        <rFont val="ＭＳ Ｐゴシック"/>
        <family val="3"/>
        <charset val="128"/>
      </rPr>
      <t>メールアドレス</t>
    </r>
    <phoneticPr fontId="54"/>
  </si>
  <si>
    <r>
      <t xml:space="preserve">Target Completion Date (MM/DD/YYYY)
</t>
    </r>
    <r>
      <rPr>
        <b/>
        <sz val="10"/>
        <color rgb="FF333FFF"/>
        <rFont val="ＭＳ Ｐゴシック"/>
        <family val="3"/>
        <charset val="128"/>
      </rPr>
      <t>完了目標日（月</t>
    </r>
    <r>
      <rPr>
        <b/>
        <sz val="10"/>
        <color rgb="FF333FFF"/>
        <rFont val="Arial"/>
        <family val="2"/>
      </rPr>
      <t>/</t>
    </r>
    <r>
      <rPr>
        <b/>
        <sz val="10"/>
        <color rgb="FF333FFF"/>
        <rFont val="ＭＳ Ｐゴシック"/>
        <family val="3"/>
        <charset val="128"/>
      </rPr>
      <t>日</t>
    </r>
    <r>
      <rPr>
        <b/>
        <sz val="10"/>
        <color rgb="FF333FFF"/>
        <rFont val="Arial"/>
        <family val="2"/>
      </rPr>
      <t>/</t>
    </r>
    <r>
      <rPr>
        <b/>
        <sz val="10"/>
        <color rgb="FF333FFF"/>
        <rFont val="ＭＳ Ｐゴシック"/>
        <family val="3"/>
        <charset val="128"/>
      </rPr>
      <t>年）</t>
    </r>
    <phoneticPr fontId="54"/>
  </si>
  <si>
    <r>
      <t xml:space="preserve">Build Date for Certified Material (MM/DD/YYYY)
</t>
    </r>
    <r>
      <rPr>
        <b/>
        <sz val="10"/>
        <color rgb="FF333FFF"/>
        <rFont val="ＭＳ Ｐゴシック"/>
        <family val="3"/>
        <charset val="128"/>
      </rPr>
      <t>認定資材生産日（月</t>
    </r>
    <r>
      <rPr>
        <b/>
        <sz val="10"/>
        <color rgb="FF333FFF"/>
        <rFont val="Arial"/>
        <family val="2"/>
      </rPr>
      <t>/</t>
    </r>
    <r>
      <rPr>
        <b/>
        <sz val="10"/>
        <color rgb="FF333FFF"/>
        <rFont val="ＭＳ Ｐゴシック"/>
        <family val="3"/>
        <charset val="128"/>
      </rPr>
      <t>日</t>
    </r>
    <r>
      <rPr>
        <b/>
        <sz val="10"/>
        <color rgb="FF333FFF"/>
        <rFont val="Arial"/>
        <family val="2"/>
      </rPr>
      <t>/</t>
    </r>
    <r>
      <rPr>
        <b/>
        <sz val="10"/>
        <color rgb="FF333FFF"/>
        <rFont val="ＭＳ Ｐゴシック"/>
        <family val="3"/>
        <charset val="128"/>
      </rPr>
      <t>年）</t>
    </r>
    <phoneticPr fontId="54"/>
  </si>
  <si>
    <r>
      <t>Name</t>
    </r>
    <r>
      <rPr>
        <b/>
        <sz val="10"/>
        <color rgb="FF333FFF"/>
        <rFont val="Arial"/>
        <family val="2"/>
      </rPr>
      <t xml:space="preserve">
</t>
    </r>
    <r>
      <rPr>
        <b/>
        <sz val="10"/>
        <color rgb="FF333FFF"/>
        <rFont val="ＭＳ Ｐゴシック"/>
        <family val="3"/>
        <charset val="128"/>
      </rPr>
      <t>名称</t>
    </r>
    <phoneticPr fontId="54"/>
  </si>
  <si>
    <r>
      <t>C.A. Owner for Follow Up</t>
    </r>
    <r>
      <rPr>
        <b/>
        <sz val="10"/>
        <color rgb="FF333FFF"/>
        <rFont val="Arial"/>
        <family val="2"/>
      </rPr>
      <t xml:space="preserve">
</t>
    </r>
    <r>
      <rPr>
        <b/>
        <sz val="10"/>
        <color rgb="FF333FFF"/>
        <rFont val="ＭＳ Ｐゴシック"/>
        <family val="3"/>
        <charset val="128"/>
      </rPr>
      <t>フォローアップする是正措置責任者</t>
    </r>
    <phoneticPr fontId="54"/>
  </si>
  <si>
    <r>
      <t xml:space="preserve">Due Date (MM/DD/YYYY)
</t>
    </r>
    <r>
      <rPr>
        <b/>
        <sz val="10"/>
        <color rgb="FF333FFF"/>
        <rFont val="ＭＳ Ｐゴシック"/>
        <family val="3"/>
        <charset val="128"/>
      </rPr>
      <t>期日（月</t>
    </r>
    <r>
      <rPr>
        <b/>
        <sz val="10"/>
        <color rgb="FF333FFF"/>
        <rFont val="Arial"/>
        <family val="2"/>
      </rPr>
      <t>/</t>
    </r>
    <r>
      <rPr>
        <b/>
        <sz val="10"/>
        <color rgb="FF333FFF"/>
        <rFont val="ＭＳ Ｐゴシック"/>
        <family val="3"/>
        <charset val="128"/>
      </rPr>
      <t>日</t>
    </r>
    <r>
      <rPr>
        <b/>
        <sz val="10"/>
        <color rgb="FF333FFF"/>
        <rFont val="Arial"/>
        <family val="2"/>
      </rPr>
      <t>/</t>
    </r>
    <r>
      <rPr>
        <b/>
        <sz val="10"/>
        <color rgb="FF333FFF"/>
        <rFont val="ＭＳ Ｐゴシック"/>
        <family val="3"/>
        <charset val="128"/>
      </rPr>
      <t>年）</t>
    </r>
    <phoneticPr fontId="54"/>
  </si>
  <si>
    <r>
      <t xml:space="preserve">Date (MM/DD/YYYY)
</t>
    </r>
    <r>
      <rPr>
        <b/>
        <sz val="10"/>
        <color rgb="FF333FFF"/>
        <rFont val="ＭＳ Ｐゴシック"/>
        <family val="3"/>
        <charset val="128"/>
      </rPr>
      <t>日付（月</t>
    </r>
    <r>
      <rPr>
        <b/>
        <sz val="10"/>
        <color rgb="FF333FFF"/>
        <rFont val="Arial"/>
        <family val="2"/>
      </rPr>
      <t>/</t>
    </r>
    <r>
      <rPr>
        <b/>
        <sz val="10"/>
        <color rgb="FF333FFF"/>
        <rFont val="ＭＳ Ｐゴシック"/>
        <family val="3"/>
        <charset val="128"/>
      </rPr>
      <t>日</t>
    </r>
    <r>
      <rPr>
        <b/>
        <sz val="10"/>
        <color rgb="FF333FFF"/>
        <rFont val="Arial"/>
        <family val="2"/>
      </rPr>
      <t>/</t>
    </r>
    <r>
      <rPr>
        <b/>
        <sz val="10"/>
        <color rgb="FF333FFF"/>
        <rFont val="ＭＳ Ｐゴシック"/>
        <family val="3"/>
        <charset val="128"/>
      </rPr>
      <t>年）</t>
    </r>
    <phoneticPr fontId="54"/>
  </si>
  <si>
    <r>
      <t>Poka Yoke</t>
    </r>
    <r>
      <rPr>
        <sz val="10"/>
        <color rgb="FFFF0000"/>
        <rFont val="ＭＳ Ｐゴシック"/>
        <family val="3"/>
        <charset val="128"/>
      </rPr>
      <t>　ポカヨケ</t>
    </r>
    <phoneticPr fontId="54"/>
  </si>
  <si>
    <r>
      <t>Product audit</t>
    </r>
    <r>
      <rPr>
        <sz val="10"/>
        <color rgb="FFFF0000"/>
        <rFont val="ＭＳ Ｐゴシック"/>
        <family val="3"/>
        <charset val="128"/>
      </rPr>
      <t>　製品監査</t>
    </r>
    <phoneticPr fontId="54"/>
  </si>
  <si>
    <r>
      <t>Parameter-sheets</t>
    </r>
    <r>
      <rPr>
        <sz val="10"/>
        <color rgb="FFFF0000"/>
        <rFont val="ＭＳ Ｐゴシック"/>
        <family val="3"/>
        <charset val="128"/>
      </rPr>
      <t>　パラメータシート</t>
    </r>
    <phoneticPr fontId="54"/>
  </si>
  <si>
    <r>
      <t xml:space="preserve">Maintenance Engineer 
</t>
    </r>
    <r>
      <rPr>
        <b/>
        <sz val="10"/>
        <color rgb="FF333FFF"/>
        <rFont val="ＭＳ Ｐゴシック"/>
        <family val="3"/>
        <charset val="128"/>
      </rPr>
      <t>メンテナンスエンジニア</t>
    </r>
    <phoneticPr fontId="54"/>
  </si>
  <si>
    <r>
      <t xml:space="preserve">Standard (drawing, photo, description, etc)
</t>
    </r>
    <r>
      <rPr>
        <b/>
        <sz val="12"/>
        <color rgb="FF333FFF"/>
        <rFont val="ＭＳ Ｐゴシック"/>
        <family val="3"/>
        <charset val="128"/>
      </rPr>
      <t>基準書（図面、写真、説明など）</t>
    </r>
    <phoneticPr fontId="54"/>
  </si>
  <si>
    <r>
      <t>D2 Problem description D2</t>
    </r>
    <r>
      <rPr>
        <b/>
        <sz val="20"/>
        <color rgb="FFBFD732"/>
        <rFont val="ＭＳ Ｐゴシック"/>
        <family val="3"/>
        <charset val="128"/>
      </rPr>
      <t>問題の説明</t>
    </r>
    <phoneticPr fontId="54"/>
  </si>
  <si>
    <r>
      <t xml:space="preserve">Description, photo and illustration (report - if it is the case) of NOK product 
</t>
    </r>
    <r>
      <rPr>
        <b/>
        <sz val="12"/>
        <color rgb="FF333FFF"/>
        <rFont val="Arial"/>
        <family val="2"/>
      </rPr>
      <t>NG</t>
    </r>
    <r>
      <rPr>
        <b/>
        <sz val="12"/>
        <color rgb="FF333FFF"/>
        <rFont val="ＭＳ Ｐゴシック"/>
        <family val="3"/>
        <charset val="128"/>
      </rPr>
      <t>製品の説明、写真、イラスト（報告書</t>
    </r>
    <r>
      <rPr>
        <b/>
        <sz val="12"/>
        <color rgb="FF333FFF"/>
        <rFont val="Arial"/>
        <family val="2"/>
      </rPr>
      <t xml:space="preserve"> - </t>
    </r>
    <r>
      <rPr>
        <b/>
        <sz val="12"/>
        <color rgb="FF333FFF"/>
        <rFont val="ＭＳ Ｐゴシック"/>
        <family val="3"/>
        <charset val="128"/>
      </rPr>
      <t>該当する場合</t>
    </r>
    <r>
      <rPr>
        <b/>
        <sz val="12"/>
        <color rgb="FF333FFF"/>
        <rFont val="Arial"/>
        <family val="2"/>
      </rPr>
      <t>)</t>
    </r>
    <phoneticPr fontId="54"/>
  </si>
  <si>
    <r>
      <t xml:space="preserve">Description, photo and illustration (report - if it is the case) of OK product 
</t>
    </r>
    <r>
      <rPr>
        <b/>
        <sz val="12"/>
        <color rgb="FF333FFF"/>
        <rFont val="Arial"/>
        <family val="2"/>
      </rPr>
      <t>OK</t>
    </r>
    <r>
      <rPr>
        <b/>
        <sz val="12"/>
        <color rgb="FF333FFF"/>
        <rFont val="ＭＳ Ｐゴシック"/>
        <family val="3"/>
        <charset val="128"/>
      </rPr>
      <t>製品の説明、写真、イラスト（報告書</t>
    </r>
    <r>
      <rPr>
        <b/>
        <sz val="12"/>
        <color rgb="FF333FFF"/>
        <rFont val="Arial"/>
        <family val="2"/>
      </rPr>
      <t xml:space="preserve"> - </t>
    </r>
    <r>
      <rPr>
        <b/>
        <sz val="12"/>
        <color rgb="FF333FFF"/>
        <rFont val="ＭＳ Ｐゴシック"/>
        <family val="3"/>
        <charset val="128"/>
      </rPr>
      <t>該当する場合</t>
    </r>
    <r>
      <rPr>
        <b/>
        <sz val="12"/>
        <color rgb="FF333FFF"/>
        <rFont val="Arial"/>
        <family val="2"/>
      </rPr>
      <t>)</t>
    </r>
    <phoneticPr fontId="54"/>
  </si>
  <si>
    <r>
      <t xml:space="preserve">When it was produced? </t>
    </r>
    <r>
      <rPr>
        <b/>
        <sz val="11"/>
        <color rgb="FFFF0000"/>
        <rFont val="Arial"/>
        <family val="2"/>
      </rPr>
      <t xml:space="preserve">When it was delivered?
</t>
    </r>
    <r>
      <rPr>
        <b/>
        <sz val="11"/>
        <color rgb="FF333FFF"/>
        <rFont val="ＭＳ Ｐゴシック"/>
        <family val="3"/>
        <charset val="128"/>
      </rPr>
      <t>いつ製造されたのか。</t>
    </r>
    <r>
      <rPr>
        <b/>
        <sz val="11"/>
        <color rgb="FFFF0000"/>
        <rFont val="ＭＳ Ｐゴシック"/>
        <family val="3"/>
        <charset val="128"/>
      </rPr>
      <t>いつ納品されたのか。</t>
    </r>
    <phoneticPr fontId="54"/>
  </si>
  <si>
    <r>
      <t xml:space="preserve">Containment areas
</t>
    </r>
    <r>
      <rPr>
        <b/>
        <sz val="11"/>
        <color rgb="FF333FFF"/>
        <rFont val="ＭＳ Ｐゴシック"/>
        <family val="3"/>
        <charset val="128"/>
      </rPr>
      <t>封じ込めのエリア</t>
    </r>
    <phoneticPr fontId="54"/>
  </si>
  <si>
    <r>
      <t xml:space="preserve">RAW MATERIAL
</t>
    </r>
    <r>
      <rPr>
        <b/>
        <sz val="10"/>
        <color rgb="FF333FFF"/>
        <rFont val="ＭＳ Ｐゴシック"/>
        <family val="3"/>
        <charset val="128"/>
      </rPr>
      <t>未加工品</t>
    </r>
    <phoneticPr fontId="54"/>
  </si>
  <si>
    <r>
      <t xml:space="preserve">MATERIAL IN PROCESS
</t>
    </r>
    <r>
      <rPr>
        <b/>
        <sz val="10"/>
        <color rgb="FF333FFF"/>
        <rFont val="ＭＳ Ｐゴシック"/>
        <family val="3"/>
        <charset val="128"/>
      </rPr>
      <t>仕掛材料</t>
    </r>
    <phoneticPr fontId="54"/>
  </si>
  <si>
    <r>
      <t xml:space="preserve">REWORK AND QUALITY HOLD AREAS
</t>
    </r>
    <r>
      <rPr>
        <b/>
        <sz val="10"/>
        <color rgb="FF333FFF"/>
        <rFont val="ＭＳ Ｐゴシック"/>
        <family val="3"/>
        <charset val="128"/>
      </rPr>
      <t>手直しと品質保留エリア</t>
    </r>
    <phoneticPr fontId="54"/>
  </si>
  <si>
    <r>
      <t xml:space="preserve">Sorting instruction and report
</t>
    </r>
    <r>
      <rPr>
        <sz val="10"/>
        <color rgb="FF333FFF"/>
        <rFont val="ＭＳ Ｐゴシック"/>
        <family val="3"/>
        <charset val="128"/>
      </rPr>
      <t>仕分けの指示と報告</t>
    </r>
    <phoneticPr fontId="54"/>
  </si>
  <si>
    <r>
      <t xml:space="preserve">Special marks on contained parts
</t>
    </r>
    <r>
      <rPr>
        <sz val="10"/>
        <color rgb="FF333FFF"/>
        <rFont val="ＭＳ Ｐゴシック"/>
        <family val="3"/>
        <charset val="128"/>
      </rPr>
      <t>封じ込めを行った部品の特別マーク</t>
    </r>
    <phoneticPr fontId="54"/>
  </si>
  <si>
    <r>
      <t xml:space="preserve">Existing quantity
</t>
    </r>
    <r>
      <rPr>
        <b/>
        <sz val="11"/>
        <color rgb="FF333FFF"/>
        <rFont val="ＭＳ Ｐゴシック"/>
        <family val="3"/>
        <charset val="128"/>
      </rPr>
      <t>既存数量</t>
    </r>
    <phoneticPr fontId="54"/>
  </si>
  <si>
    <r>
      <t xml:space="preserve">Internal/external containment
</t>
    </r>
    <r>
      <rPr>
        <b/>
        <sz val="12"/>
        <color rgb="FF333FFF"/>
        <rFont val="ＭＳ Ｐゴシック"/>
        <family val="3"/>
        <charset val="128"/>
      </rPr>
      <t>社内・社外封じ込め</t>
    </r>
    <phoneticPr fontId="54"/>
  </si>
  <si>
    <r>
      <t xml:space="preserve">Containment date
</t>
    </r>
    <r>
      <rPr>
        <b/>
        <sz val="10"/>
        <color rgb="FF333FFF"/>
        <rFont val="ＭＳ Ｐゴシック"/>
        <family val="3"/>
        <charset val="128"/>
      </rPr>
      <t>封じ込め日</t>
    </r>
    <phoneticPr fontId="54"/>
  </si>
  <si>
    <r>
      <t xml:space="preserve">D3 - Containment
D3  - </t>
    </r>
    <r>
      <rPr>
        <b/>
        <sz val="20"/>
        <color rgb="FFBFD732"/>
        <rFont val="ＭＳ Ｐゴシック"/>
        <family val="3"/>
        <charset val="128"/>
      </rPr>
      <t>封じ込め</t>
    </r>
    <phoneticPr fontId="54"/>
  </si>
  <si>
    <r>
      <t xml:space="preserve">D3 - Containment actions
D3 - </t>
    </r>
    <r>
      <rPr>
        <b/>
        <sz val="12"/>
        <color rgb="FFBFD732"/>
        <rFont val="ＭＳ Ｐゴシック"/>
        <family val="3"/>
        <charset val="128"/>
      </rPr>
      <t>封じ込め活動</t>
    </r>
    <phoneticPr fontId="54"/>
  </si>
  <si>
    <r>
      <t xml:space="preserve">Clean point containment
</t>
    </r>
    <r>
      <rPr>
        <b/>
        <sz val="12"/>
        <color rgb="FFBFD732"/>
        <rFont val="ＭＳ Ｐゴシック"/>
        <family val="3"/>
        <charset val="128"/>
      </rPr>
      <t>クリーンポイント封じ込め</t>
    </r>
    <phoneticPr fontId="54"/>
  </si>
  <si>
    <r>
      <t xml:space="preserve">Affected batches 
</t>
    </r>
    <r>
      <rPr>
        <b/>
        <sz val="12"/>
        <color rgb="FFBFD732"/>
        <rFont val="ＭＳ Ｐゴシック"/>
        <family val="3"/>
        <charset val="128"/>
      </rPr>
      <t>影響を受けたロット</t>
    </r>
    <phoneticPr fontId="54"/>
  </si>
  <si>
    <r>
      <t xml:space="preserve">Date ended [mm/dd/yyyy]
</t>
    </r>
    <r>
      <rPr>
        <b/>
        <sz val="10"/>
        <color rgb="FF333FFF"/>
        <rFont val="ＭＳ Ｐゴシック"/>
        <family val="3"/>
        <charset val="128"/>
      </rPr>
      <t>終了日（月</t>
    </r>
    <r>
      <rPr>
        <b/>
        <sz val="10"/>
        <color rgb="FF333FFF"/>
        <rFont val="Arial"/>
        <family val="2"/>
      </rPr>
      <t>/</t>
    </r>
    <r>
      <rPr>
        <b/>
        <sz val="10"/>
        <color rgb="FF333FFF"/>
        <rFont val="ＭＳ Ｐゴシック"/>
        <family val="3"/>
        <charset val="128"/>
      </rPr>
      <t>日</t>
    </r>
    <r>
      <rPr>
        <b/>
        <sz val="10"/>
        <color rgb="FF333FFF"/>
        <rFont val="Arial"/>
        <family val="2"/>
      </rPr>
      <t>/</t>
    </r>
    <r>
      <rPr>
        <b/>
        <sz val="10"/>
        <color rgb="FF333FFF"/>
        <rFont val="ＭＳ Ｐゴシック"/>
        <family val="3"/>
        <charset val="128"/>
      </rPr>
      <t>年）</t>
    </r>
    <phoneticPr fontId="54"/>
  </si>
  <si>
    <r>
      <t xml:space="preserve">Date (when all containments finished): </t>
    </r>
    <r>
      <rPr>
        <sz val="10"/>
        <color rgb="FF333FFF"/>
        <rFont val="Arial"/>
        <family val="2"/>
      </rPr>
      <t xml:space="preserve">
</t>
    </r>
    <r>
      <rPr>
        <sz val="10"/>
        <color rgb="FF333FFF"/>
        <rFont val="ＭＳ Ｐゴシック"/>
        <family val="3"/>
        <charset val="128"/>
      </rPr>
      <t>クリーンポイント封じ込め</t>
    </r>
    <r>
      <rPr>
        <sz val="10"/>
        <color rgb="FF333FFF"/>
        <rFont val="Arial"/>
        <family val="2"/>
      </rPr>
      <t>:</t>
    </r>
    <phoneticPr fontId="54"/>
  </si>
  <si>
    <r>
      <t xml:space="preserve">Production traceability: 
</t>
    </r>
    <r>
      <rPr>
        <sz val="10"/>
        <color rgb="FF333FFF"/>
        <rFont val="ＭＳ Ｐゴシック"/>
        <family val="3"/>
        <charset val="128"/>
      </rPr>
      <t>生産のトレーサビリティ</t>
    </r>
    <r>
      <rPr>
        <sz val="10"/>
        <color rgb="FF333FFF"/>
        <rFont val="Arial"/>
        <family val="2"/>
      </rPr>
      <t>:</t>
    </r>
    <phoneticPr fontId="54"/>
  </si>
  <si>
    <r>
      <t xml:space="preserve">Delivery note / date: 
</t>
    </r>
    <r>
      <rPr>
        <sz val="10"/>
        <color rgb="FF333FFF"/>
        <rFont val="ＭＳ Ｐゴシック"/>
        <family val="3"/>
        <charset val="128"/>
      </rPr>
      <t>納品書・日付</t>
    </r>
    <r>
      <rPr>
        <sz val="10"/>
        <color rgb="FF333FFF"/>
        <rFont val="Arial"/>
        <family val="2"/>
      </rPr>
      <t>:</t>
    </r>
    <phoneticPr fontId="54"/>
  </si>
  <si>
    <r>
      <t xml:space="preserve">Original claimed batch 
</t>
    </r>
    <r>
      <rPr>
        <sz val="11"/>
        <color rgb="FFBFD732"/>
        <rFont val="ＭＳ Ｐゴシック"/>
        <family val="3"/>
        <charset val="128"/>
      </rPr>
      <t>最初のクレーム対象ロット</t>
    </r>
    <phoneticPr fontId="54"/>
  </si>
  <si>
    <r>
      <t xml:space="preserve">Batch No
</t>
    </r>
    <r>
      <rPr>
        <sz val="11"/>
        <color rgb="FFBFD732"/>
        <rFont val="ＭＳ Ｐゴシック"/>
        <family val="3"/>
        <charset val="128"/>
      </rPr>
      <t>バッチ番号</t>
    </r>
    <phoneticPr fontId="54"/>
  </si>
  <si>
    <r>
      <t xml:space="preserve">Delivery Note Numbers 
</t>
    </r>
    <r>
      <rPr>
        <sz val="11"/>
        <color rgb="FFBFD732"/>
        <rFont val="ＭＳ Ｐゴシック"/>
        <family val="3"/>
        <charset val="128"/>
      </rPr>
      <t>納品書番号</t>
    </r>
    <phoneticPr fontId="54"/>
  </si>
  <si>
    <r>
      <t xml:space="preserve">Quantity
</t>
    </r>
    <r>
      <rPr>
        <sz val="11"/>
        <color rgb="FFBFD732"/>
        <rFont val="ＭＳ Ｐゴシック"/>
        <family val="3"/>
        <charset val="128"/>
      </rPr>
      <t>数量</t>
    </r>
    <phoneticPr fontId="54"/>
  </si>
  <si>
    <r>
      <t xml:space="preserve">Shipping location
</t>
    </r>
    <r>
      <rPr>
        <sz val="11"/>
        <color rgb="FFBFD732"/>
        <rFont val="ＭＳ Ｐゴシック"/>
        <family val="3"/>
        <charset val="128"/>
      </rPr>
      <t>出荷場所</t>
    </r>
    <phoneticPr fontId="54"/>
  </si>
  <si>
    <r>
      <t xml:space="preserve">Quality alert # / Date: 
</t>
    </r>
    <r>
      <rPr>
        <sz val="10"/>
        <color rgb="FF333FFF"/>
        <rFont val="ＭＳ Ｐゴシック"/>
        <family val="3"/>
        <charset val="128"/>
      </rPr>
      <t>品質警告番号・日付</t>
    </r>
    <r>
      <rPr>
        <sz val="10"/>
        <color rgb="FF333FFF"/>
        <rFont val="Arial"/>
        <family val="2"/>
      </rPr>
      <t>:</t>
    </r>
    <phoneticPr fontId="54"/>
  </si>
  <si>
    <r>
      <t xml:space="preserve">FINISHED GOODS - Storage at plant
</t>
    </r>
    <r>
      <rPr>
        <b/>
        <sz val="10"/>
        <color rgb="FF333FFF"/>
        <rFont val="ＭＳ Ｐゴシック"/>
        <family val="3"/>
        <charset val="128"/>
      </rPr>
      <t>完成品</t>
    </r>
    <r>
      <rPr>
        <b/>
        <sz val="10"/>
        <color rgb="FF333FFF"/>
        <rFont val="Arial"/>
        <family val="2"/>
      </rPr>
      <t xml:space="preserve"> - </t>
    </r>
    <r>
      <rPr>
        <b/>
        <sz val="10"/>
        <color rgb="FF333FFF"/>
        <rFont val="ＭＳ Ｐゴシック"/>
        <family val="3"/>
        <charset val="128"/>
      </rPr>
      <t>工場での保管</t>
    </r>
    <phoneticPr fontId="54"/>
  </si>
  <si>
    <r>
      <t>FINISHED GOODS - IN TRANSIT</t>
    </r>
    <r>
      <rPr>
        <b/>
        <sz val="10"/>
        <color rgb="FF333FFF"/>
        <rFont val="Arial"/>
        <family val="2"/>
      </rPr>
      <t xml:space="preserve">
</t>
    </r>
    <r>
      <rPr>
        <b/>
        <sz val="10"/>
        <color rgb="FF333FFF"/>
        <rFont val="ＭＳ Ｐゴシック"/>
        <family val="3"/>
        <charset val="128"/>
      </rPr>
      <t>完成品</t>
    </r>
    <r>
      <rPr>
        <b/>
        <sz val="10"/>
        <color rgb="FF333FFF"/>
        <rFont val="Arial"/>
        <family val="2"/>
      </rPr>
      <t xml:space="preserve"> - </t>
    </r>
    <r>
      <rPr>
        <b/>
        <sz val="10"/>
        <color rgb="FF333FFF"/>
        <rFont val="ＭＳ Ｐゴシック"/>
        <family val="3"/>
        <charset val="128"/>
      </rPr>
      <t xml:space="preserve">輸送中	</t>
    </r>
    <phoneticPr fontId="54"/>
  </si>
  <si>
    <r>
      <t xml:space="preserve">Containment side effect investigation: 
What is the risk potentially generated by containenment? How to prevent?
</t>
    </r>
    <r>
      <rPr>
        <sz val="10"/>
        <color rgb="FF333FFF"/>
        <rFont val="ＭＳ Ｐゴシック"/>
        <family val="3"/>
        <charset val="128"/>
      </rPr>
      <t>封じ込めによる副次的影響調査：</t>
    </r>
    <r>
      <rPr>
        <sz val="10"/>
        <color rgb="FF333FFF"/>
        <rFont val="Arial"/>
        <family val="2"/>
      </rPr>
      <t xml:space="preserve"> 
</t>
    </r>
    <r>
      <rPr>
        <sz val="10"/>
        <color rgb="FF333FFF"/>
        <rFont val="ＭＳ Ｐゴシック"/>
        <family val="3"/>
        <charset val="128"/>
      </rPr>
      <t>封じ込めによって潜在的に発生するリスクとは何か。どのように防ぐか。</t>
    </r>
    <phoneticPr fontId="54"/>
  </si>
  <si>
    <r>
      <t xml:space="preserve">FINISHED GOODS - remote locations
</t>
    </r>
    <r>
      <rPr>
        <b/>
        <sz val="10"/>
        <color rgb="FF333FFF"/>
        <rFont val="ＭＳ Ｐゴシック"/>
        <family val="3"/>
        <charset val="128"/>
      </rPr>
      <t>完成品</t>
    </r>
    <r>
      <rPr>
        <b/>
        <sz val="10"/>
        <color rgb="FF333FFF"/>
        <rFont val="Arial"/>
        <family val="2"/>
      </rPr>
      <t>-</t>
    </r>
    <r>
      <rPr>
        <b/>
        <sz val="10"/>
        <color rgb="FF333FFF"/>
        <rFont val="ＭＳ Ｐゴシック"/>
        <family val="3"/>
        <charset val="128"/>
      </rPr>
      <t xml:space="preserve">離れた場所	</t>
    </r>
    <phoneticPr fontId="54"/>
  </si>
  <si>
    <r>
      <t xml:space="preserve">Other affected batches
</t>
    </r>
    <r>
      <rPr>
        <sz val="11"/>
        <color rgb="FFBFD732"/>
        <rFont val="ＭＳ Ｐゴシック"/>
        <family val="3"/>
        <charset val="128"/>
      </rPr>
      <t>その他の影響を受けるバッチ</t>
    </r>
    <phoneticPr fontId="54"/>
  </si>
  <si>
    <r>
      <t>FINISHED GOODS - CUSTOMER</t>
    </r>
    <r>
      <rPr>
        <b/>
        <sz val="10"/>
        <color rgb="FF333FFF"/>
        <rFont val="Arial"/>
        <family val="2"/>
      </rPr>
      <t xml:space="preserve">
</t>
    </r>
    <r>
      <rPr>
        <b/>
        <sz val="10"/>
        <color rgb="FF333FFF"/>
        <rFont val="ＭＳ Ｐゴシック"/>
        <family val="3"/>
        <charset val="128"/>
      </rPr>
      <t>完成品</t>
    </r>
    <r>
      <rPr>
        <b/>
        <sz val="10"/>
        <color rgb="FF333FFF"/>
        <rFont val="Arial"/>
        <family val="2"/>
      </rPr>
      <t xml:space="preserve"> - </t>
    </r>
    <r>
      <rPr>
        <b/>
        <sz val="10"/>
        <color rgb="FF333FFF"/>
        <rFont val="ＭＳ Ｐゴシック"/>
        <family val="3"/>
        <charset val="128"/>
      </rPr>
      <t xml:space="preserve">顧客	</t>
    </r>
    <phoneticPr fontId="54"/>
  </si>
  <si>
    <r>
      <t>Supporting documents</t>
    </r>
    <r>
      <rPr>
        <sz val="10"/>
        <color rgb="FF333FFF"/>
        <rFont val="Arial"/>
        <family val="2"/>
      </rPr>
      <t xml:space="preserve">
</t>
    </r>
    <r>
      <rPr>
        <sz val="10"/>
        <color rgb="FF333FFF"/>
        <rFont val="ＭＳ Ｐゴシック"/>
        <family val="3"/>
        <charset val="128"/>
      </rPr>
      <t>補足資料</t>
    </r>
    <phoneticPr fontId="54"/>
  </si>
  <si>
    <r>
      <t xml:space="preserve">Pictures of the contained parts &amp; containers 
</t>
    </r>
    <r>
      <rPr>
        <sz val="10"/>
        <color rgb="FF333FFF"/>
        <rFont val="ＭＳ Ｐゴシック"/>
        <family val="3"/>
        <charset val="128"/>
      </rPr>
      <t>封じ込めを行った部品とコンテナの写真</t>
    </r>
    <r>
      <rPr>
        <sz val="10"/>
        <color rgb="FF333FFF"/>
        <rFont val="Arial"/>
        <family val="2"/>
      </rPr>
      <t xml:space="preserve"> </t>
    </r>
    <phoneticPr fontId="54"/>
  </si>
  <si>
    <r>
      <t xml:space="preserve">Quantity checked OK
</t>
    </r>
    <r>
      <rPr>
        <b/>
        <sz val="11"/>
        <color rgb="FF333FFF"/>
        <rFont val="ＭＳ Ｐゴシック"/>
        <family val="3"/>
        <charset val="128"/>
      </rPr>
      <t>確認後</t>
    </r>
    <r>
      <rPr>
        <b/>
        <sz val="11"/>
        <color rgb="FF333FFF"/>
        <rFont val="Arial"/>
        <family val="2"/>
      </rPr>
      <t>OK</t>
    </r>
    <r>
      <rPr>
        <b/>
        <sz val="11"/>
        <color rgb="FF333FFF"/>
        <rFont val="ＭＳ Ｐゴシック"/>
        <family val="3"/>
        <charset val="128"/>
      </rPr>
      <t>の数量</t>
    </r>
    <phoneticPr fontId="54"/>
  </si>
  <si>
    <r>
      <t xml:space="preserve">Quantity checked NOK
</t>
    </r>
    <r>
      <rPr>
        <b/>
        <sz val="11"/>
        <color rgb="FF333FFF"/>
        <rFont val="ＭＳ Ｐゴシック"/>
        <family val="3"/>
        <charset val="128"/>
      </rPr>
      <t>確認後</t>
    </r>
    <r>
      <rPr>
        <b/>
        <sz val="11"/>
        <color rgb="FF333FFF"/>
        <rFont val="Arial"/>
        <family val="2"/>
      </rPr>
      <t>NG</t>
    </r>
    <r>
      <rPr>
        <b/>
        <sz val="11"/>
        <color rgb="FF333FFF"/>
        <rFont val="ＭＳ Ｐゴシック"/>
        <family val="3"/>
        <charset val="128"/>
      </rPr>
      <t>の数量</t>
    </r>
    <phoneticPr fontId="54"/>
  </si>
  <si>
    <r>
      <t xml:space="preserve">D3 &amp; D6. Indicators follow-up by date of Manufacture / Occurrence / Action implemented
D3 &amp; D6. </t>
    </r>
    <r>
      <rPr>
        <b/>
        <sz val="12"/>
        <color rgb="FFBFD732"/>
        <rFont val="ＭＳ Ｐゴシック"/>
        <family val="3"/>
        <charset val="128"/>
      </rPr>
      <t>製造・発生・対策実施日ごとの指標フォローアップ</t>
    </r>
    <phoneticPr fontId="54"/>
  </si>
  <si>
    <r>
      <t xml:space="preserve">D3 Containment data (milestones, date, etc)
</t>
    </r>
    <r>
      <rPr>
        <b/>
        <sz val="12"/>
        <color rgb="FF333FFF"/>
        <rFont val="Arial"/>
        <family val="2"/>
      </rPr>
      <t xml:space="preserve">D3 </t>
    </r>
    <r>
      <rPr>
        <b/>
        <sz val="12"/>
        <color rgb="FF333FFF"/>
        <rFont val="ＭＳ Ｐゴシック"/>
        <family val="3"/>
        <charset val="128"/>
      </rPr>
      <t>封じ込めデータ（マイルストーン、日付など）</t>
    </r>
    <phoneticPr fontId="54"/>
  </si>
  <si>
    <r>
      <t>D6 - PCA verification</t>
    </r>
    <r>
      <rPr>
        <b/>
        <sz val="12"/>
        <color rgb="FF333FFF"/>
        <rFont val="Arial"/>
        <family val="2"/>
      </rPr>
      <t xml:space="preserve">
</t>
    </r>
    <r>
      <rPr>
        <b/>
        <sz val="12"/>
        <color rgb="FF333FFF"/>
        <rFont val="ＭＳ Ｐゴシック"/>
        <family val="3"/>
        <charset val="128"/>
      </rPr>
      <t>恒久的封じ込め措置の検証</t>
    </r>
    <phoneticPr fontId="54"/>
  </si>
  <si>
    <r>
      <t xml:space="preserve">NOK parts # (internally detected)
</t>
    </r>
    <r>
      <rPr>
        <b/>
        <sz val="10"/>
        <color rgb="FF333FFF"/>
        <rFont val="Arial"/>
        <family val="2"/>
      </rPr>
      <t>NG</t>
    </r>
    <r>
      <rPr>
        <b/>
        <sz val="10"/>
        <color rgb="FF333FFF"/>
        <rFont val="ＭＳ Ｐゴシック"/>
        <family val="3"/>
        <charset val="128"/>
      </rPr>
      <t>部品番号（内部で検出）</t>
    </r>
    <phoneticPr fontId="54"/>
  </si>
  <si>
    <r>
      <t xml:space="preserve">NOK parts # (found at the customer)
</t>
    </r>
    <r>
      <rPr>
        <b/>
        <sz val="10"/>
        <color rgb="FF333FFF"/>
        <rFont val="Arial"/>
        <family val="2"/>
      </rPr>
      <t>NG</t>
    </r>
    <r>
      <rPr>
        <b/>
        <sz val="10"/>
        <color rgb="FF333FFF"/>
        <rFont val="ＭＳ Ｐゴシック"/>
        <family val="3"/>
        <charset val="128"/>
      </rPr>
      <t>部品番号（顧客で検出</t>
    </r>
    <r>
      <rPr>
        <b/>
        <sz val="10"/>
        <color rgb="FF333FFF"/>
        <rFont val="Arial"/>
        <family val="2"/>
      </rPr>
      <t>)</t>
    </r>
    <phoneticPr fontId="54"/>
  </si>
  <si>
    <r>
      <t xml:space="preserve">Production date of NOKs
</t>
    </r>
    <r>
      <rPr>
        <b/>
        <sz val="10"/>
        <color rgb="FF333FFF"/>
        <rFont val="Arial"/>
        <family val="2"/>
      </rPr>
      <t>NG</t>
    </r>
    <r>
      <rPr>
        <b/>
        <sz val="10"/>
        <color rgb="FF333FFF"/>
        <rFont val="ＭＳ Ｐゴシック"/>
        <family val="3"/>
        <charset val="128"/>
      </rPr>
      <t>品の生産日</t>
    </r>
    <phoneticPr fontId="54"/>
  </si>
  <si>
    <r>
      <t xml:space="preserve">NOK parts # (detected during containment)
</t>
    </r>
    <r>
      <rPr>
        <b/>
        <sz val="10"/>
        <color rgb="FF333FFF"/>
        <rFont val="Arial"/>
        <family val="2"/>
      </rPr>
      <t>NG</t>
    </r>
    <r>
      <rPr>
        <b/>
        <sz val="10"/>
        <color rgb="FF333FFF"/>
        <rFont val="ＭＳ Ｐゴシック"/>
        <family val="3"/>
        <charset val="128"/>
      </rPr>
      <t>部品数量（封じ込め中に検出）</t>
    </r>
    <phoneticPr fontId="54"/>
  </si>
  <si>
    <r>
      <t xml:space="preserve">NOK parts # (found by the customer)
</t>
    </r>
    <r>
      <rPr>
        <b/>
        <sz val="10"/>
        <color rgb="FF333FFF"/>
        <rFont val="Arial"/>
        <family val="2"/>
      </rPr>
      <t>NG</t>
    </r>
    <r>
      <rPr>
        <b/>
        <sz val="10"/>
        <color rgb="FF333FFF"/>
        <rFont val="ＭＳ Ｐゴシック"/>
        <family val="3"/>
        <charset val="128"/>
      </rPr>
      <t>部品数量（顧客により検出）</t>
    </r>
    <phoneticPr fontId="54"/>
  </si>
  <si>
    <r>
      <t xml:space="preserve">Note: Move the bar for PCA implementation at corresponding date
</t>
    </r>
    <r>
      <rPr>
        <b/>
        <sz val="12"/>
        <color rgb="FFFF0000"/>
        <rFont val="ＭＳ Ｐゴシック"/>
        <family val="3"/>
        <charset val="128"/>
      </rPr>
      <t>注記：恒久的封じ込め措置のバーを対応する日付に移動する。</t>
    </r>
    <phoneticPr fontId="54"/>
  </si>
  <si>
    <r>
      <t xml:space="preserve">Not enough light </t>
    </r>
    <r>
      <rPr>
        <b/>
        <sz val="10"/>
        <color rgb="FF333FFF"/>
        <rFont val="ＭＳ Ｐゴシック"/>
        <family val="3"/>
        <charset val="128"/>
      </rPr>
      <t>照明が十分でない</t>
    </r>
    <phoneticPr fontId="51" type="noConversion"/>
  </si>
  <si>
    <r>
      <t>Operator not trained</t>
    </r>
    <r>
      <rPr>
        <b/>
        <sz val="10"/>
        <color rgb="FF333FFF"/>
        <rFont val="ＭＳ Ｐゴシック"/>
        <family val="3"/>
        <charset val="128"/>
      </rPr>
      <t>　オペレータが研修を受けていない</t>
    </r>
    <phoneticPr fontId="51" type="noConversion"/>
  </si>
  <si>
    <r>
      <t>Inappropriate conditions</t>
    </r>
    <r>
      <rPr>
        <b/>
        <sz val="10"/>
        <color rgb="FF333FFF"/>
        <rFont val="ＭＳ Ｐゴシック"/>
        <family val="3"/>
        <charset val="128"/>
      </rPr>
      <t>不適切な状態</t>
    </r>
    <rPh sb="28" eb="30">
      <t>ｼﾞｮｳﾀｲ</t>
    </rPh>
    <phoneticPr fontId="51" type="noConversion"/>
  </si>
  <si>
    <r>
      <t>Operator not present at work station</t>
    </r>
    <r>
      <rPr>
        <b/>
        <sz val="10"/>
        <color rgb="FF333FFF"/>
        <rFont val="ＭＳ Ｐゴシック"/>
        <family val="3"/>
        <charset val="128"/>
      </rPr>
      <t>　オペレータが作業現場にいない</t>
    </r>
    <phoneticPr fontId="51" type="noConversion"/>
  </si>
  <si>
    <r>
      <t>Reset key on poka-yoke</t>
    </r>
    <r>
      <rPr>
        <b/>
        <sz val="10"/>
        <color rgb="FF333FFF"/>
        <rFont val="ＭＳ Ｐゴシック"/>
        <family val="3"/>
        <charset val="128"/>
      </rPr>
      <t>　ポカヨケのリセットキー</t>
    </r>
    <phoneticPr fontId="51" type="noConversion"/>
  </si>
  <si>
    <r>
      <t>Operator does not respect the Maintanance / Work Instuction</t>
    </r>
    <r>
      <rPr>
        <b/>
        <sz val="10"/>
        <color rgb="FF333FFF"/>
        <rFont val="ＭＳ Ｐゴシック"/>
        <family val="3"/>
        <charset val="128"/>
      </rPr>
      <t>　オペレータがメンテナンス・作業指示書を遵守しない</t>
    </r>
    <phoneticPr fontId="51" type="noConversion"/>
  </si>
  <si>
    <r>
      <t>Production equipment worn</t>
    </r>
    <r>
      <rPr>
        <b/>
        <sz val="10"/>
        <color rgb="FF333FFF"/>
        <rFont val="ＭＳ Ｐゴシック"/>
        <family val="3"/>
        <charset val="128"/>
      </rPr>
      <t>　生産設備の摩耗　</t>
    </r>
    <phoneticPr fontId="51" type="noConversion"/>
  </si>
  <si>
    <r>
      <t>Defect appear near break time</t>
    </r>
    <r>
      <rPr>
        <b/>
        <sz val="10"/>
        <color rgb="FF333FFF"/>
        <rFont val="ＭＳ Ｐゴシック"/>
        <family val="3"/>
        <charset val="128"/>
      </rPr>
      <t>　休憩時間付近に不具合が発生</t>
    </r>
    <phoneticPr fontId="51" type="noConversion"/>
  </si>
  <si>
    <r>
      <t>Social issue during production</t>
    </r>
    <r>
      <rPr>
        <b/>
        <sz val="10"/>
        <color rgb="FF333FFF"/>
        <rFont val="ＭＳ Ｐゴシック"/>
        <family val="3"/>
        <charset val="128"/>
      </rPr>
      <t>　生産中の社会問題</t>
    </r>
    <phoneticPr fontId="51" type="noConversion"/>
  </si>
  <si>
    <r>
      <t>Parts incorrectly reworked</t>
    </r>
    <r>
      <rPr>
        <b/>
        <sz val="10"/>
        <color rgb="FF333FFF"/>
        <rFont val="ＭＳ Ｐゴシック"/>
        <family val="3"/>
        <charset val="128"/>
      </rPr>
      <t>　部品が正しく手直しされていない</t>
    </r>
    <phoneticPr fontId="51" type="noConversion"/>
  </si>
  <si>
    <r>
      <t>Difficult to detect</t>
    </r>
    <r>
      <rPr>
        <b/>
        <sz val="10"/>
        <color rgb="FF333FFF"/>
        <rFont val="ＭＳ Ｐゴシック"/>
        <family val="3"/>
        <charset val="128"/>
      </rPr>
      <t>　検出が困難</t>
    </r>
    <phoneticPr fontId="51" type="noConversion"/>
  </si>
  <si>
    <r>
      <t>Control tolerances not aligned to the spec</t>
    </r>
    <r>
      <rPr>
        <b/>
        <sz val="10"/>
        <color rgb="FF333FFF"/>
        <rFont val="ＭＳ Ｐゴシック"/>
        <family val="3"/>
        <charset val="128"/>
      </rPr>
      <t>　制御公差が仕様に合っていない　</t>
    </r>
    <phoneticPr fontId="51" type="noConversion"/>
  </si>
  <si>
    <r>
      <t>Product damadged after inspection</t>
    </r>
    <r>
      <rPr>
        <b/>
        <sz val="10"/>
        <color rgb="FF333FFF"/>
        <rFont val="ＭＳ Ｐゴシック"/>
        <family val="3"/>
        <charset val="128"/>
      </rPr>
      <t>　検査後に製品が損傷</t>
    </r>
    <phoneticPr fontId="51" type="noConversion"/>
  </si>
  <si>
    <r>
      <t>Control frequence not respected</t>
    </r>
    <r>
      <rPr>
        <b/>
        <sz val="10"/>
        <color rgb="FF333FFF"/>
        <rFont val="ＭＳ Ｐゴシック"/>
        <family val="3"/>
        <charset val="128"/>
      </rPr>
      <t>　制御頻度が守られていない</t>
    </r>
    <phoneticPr fontId="51" type="noConversion"/>
  </si>
  <si>
    <r>
      <t>Control frequence insuficient</t>
    </r>
    <r>
      <rPr>
        <b/>
        <sz val="10"/>
        <color rgb="FF333FFF"/>
        <rFont val="ＭＳ Ｐゴシック"/>
        <family val="3"/>
        <charset val="128"/>
      </rPr>
      <t>　制御頻度が不十分</t>
    </r>
    <phoneticPr fontId="51" type="noConversion"/>
  </si>
  <si>
    <r>
      <t>Defect not identified</t>
    </r>
    <r>
      <rPr>
        <b/>
        <sz val="10"/>
        <color rgb="FF333FFF"/>
        <rFont val="ＭＳ Ｐゴシック"/>
        <family val="3"/>
        <charset val="128"/>
      </rPr>
      <t>　不具合が特定できない</t>
    </r>
    <phoneticPr fontId="51" type="noConversion"/>
  </si>
  <si>
    <r>
      <t>Measurment accuracy insuficient</t>
    </r>
    <r>
      <rPr>
        <b/>
        <sz val="10"/>
        <color rgb="FF333FFF"/>
        <rFont val="ＭＳ Ｐゴシック"/>
        <family val="3"/>
        <charset val="128"/>
      </rPr>
      <t>　測定精度が不十分</t>
    </r>
    <phoneticPr fontId="51" type="noConversion"/>
  </si>
  <si>
    <r>
      <t>Material not to specification</t>
    </r>
    <r>
      <rPr>
        <b/>
        <sz val="10"/>
        <color rgb="FF333FFF"/>
        <rFont val="ＭＳ Ｐゴシック"/>
        <family val="3"/>
        <charset val="128"/>
      </rPr>
      <t>　材料が仕様書と異なる</t>
    </r>
    <phoneticPr fontId="51" type="noConversion"/>
  </si>
  <si>
    <r>
      <t>Job setup instruction not suficient</t>
    </r>
    <r>
      <rPr>
        <b/>
        <sz val="10"/>
        <color rgb="FF333FFF"/>
        <rFont val="ＭＳ Ｐゴシック"/>
        <family val="3"/>
        <charset val="128"/>
      </rPr>
      <t>　工程編成の指示が不十分</t>
    </r>
    <phoneticPr fontId="51" type="noConversion"/>
  </si>
  <si>
    <r>
      <t>Not enough light</t>
    </r>
    <r>
      <rPr>
        <b/>
        <sz val="10"/>
        <color rgb="FF333FFF"/>
        <rFont val="ＭＳ Ｐゴシック"/>
        <family val="3"/>
        <charset val="128"/>
      </rPr>
      <t>　照明が十分でない</t>
    </r>
    <phoneticPr fontId="51" type="noConversion"/>
  </si>
  <si>
    <r>
      <t>Incorrect production equipment</t>
    </r>
    <r>
      <rPr>
        <b/>
        <sz val="10"/>
        <color rgb="FF333FFF"/>
        <rFont val="ＭＳ Ｐゴシック"/>
        <family val="3"/>
        <charset val="128"/>
      </rPr>
      <t>　生産設備の間違い</t>
    </r>
    <phoneticPr fontId="51" type="noConversion"/>
  </si>
  <si>
    <r>
      <t xml:space="preserve">Back-up equipment used </t>
    </r>
    <r>
      <rPr>
        <b/>
        <sz val="10"/>
        <color rgb="FF333FFF"/>
        <rFont val="ＭＳ Ｐゴシック"/>
        <family val="3"/>
        <charset val="128"/>
      </rPr>
      <t>バックアップ設備の使用</t>
    </r>
    <phoneticPr fontId="51" type="noConversion"/>
  </si>
  <si>
    <r>
      <t>Incorrect information used (line leader/operator)</t>
    </r>
    <r>
      <rPr>
        <b/>
        <sz val="10"/>
        <color rgb="FF333FFF"/>
        <rFont val="ＭＳ Ｐゴシック"/>
        <family val="3"/>
        <charset val="128"/>
      </rPr>
      <t>　間違った情報を使用した（ラインリーダー・オペレータ）</t>
    </r>
    <phoneticPr fontId="51" type="noConversion"/>
  </si>
  <si>
    <r>
      <t>Parts not supplied as required</t>
    </r>
    <r>
      <rPr>
        <b/>
        <sz val="10"/>
        <color rgb="FF333FFF"/>
        <rFont val="ＭＳ Ｐゴシック"/>
        <family val="3"/>
        <charset val="128"/>
      </rPr>
      <t>　必要に応じて部品が供給されない</t>
    </r>
    <phoneticPr fontId="51" type="noConversion"/>
  </si>
  <si>
    <r>
      <t>Record form not available at the Work st.</t>
    </r>
    <r>
      <rPr>
        <b/>
        <sz val="10"/>
        <color rgb="FF333FFF"/>
        <rFont val="ＭＳ Ｐゴシック"/>
        <family val="3"/>
        <charset val="128"/>
      </rPr>
      <t>　記録フォームが作業現場にない</t>
    </r>
    <phoneticPr fontId="51" type="noConversion"/>
  </si>
  <si>
    <r>
      <t>Tack time insuficient</t>
    </r>
    <r>
      <rPr>
        <b/>
        <sz val="10"/>
        <color rgb="FF333FFF"/>
        <rFont val="ＭＳ Ｐゴシック"/>
        <family val="3"/>
        <charset val="128"/>
      </rPr>
      <t>　タクトタイムが不十分</t>
    </r>
    <phoneticPr fontId="51" type="noConversion"/>
  </si>
  <si>
    <r>
      <t xml:space="preserve">Operator not trained </t>
    </r>
    <r>
      <rPr>
        <b/>
        <sz val="10"/>
        <color rgb="FF333FFF"/>
        <rFont val="ＭＳ Ｐゴシック"/>
        <family val="3"/>
        <charset val="128"/>
      </rPr>
      <t>オペレータが研修を受けていない</t>
    </r>
    <phoneticPr fontId="51" type="noConversion"/>
  </si>
  <si>
    <r>
      <t>Inexperienced operator</t>
    </r>
    <r>
      <rPr>
        <b/>
        <sz val="10"/>
        <color rgb="FF333FFF"/>
        <rFont val="ＭＳ Ｐゴシック"/>
        <family val="3"/>
        <charset val="128"/>
      </rPr>
      <t>　経験の浅いオペレータ</t>
    </r>
    <phoneticPr fontId="51" type="noConversion"/>
  </si>
  <si>
    <r>
      <t>Crisis situation at that point in time</t>
    </r>
    <r>
      <rPr>
        <b/>
        <sz val="10"/>
        <color rgb="FF333FFF"/>
        <rFont val="ＭＳ Ｐゴシック"/>
        <family val="3"/>
        <charset val="128"/>
      </rPr>
      <t>　その時点での危機的状況</t>
    </r>
    <phoneticPr fontId="51" type="noConversion"/>
  </si>
  <si>
    <r>
      <t>Other crisis situation point with impact</t>
    </r>
    <r>
      <rPr>
        <b/>
        <sz val="10"/>
        <color rgb="FF333FFF"/>
        <rFont val="ＭＳ Ｐゴシック"/>
        <family val="3"/>
        <charset val="128"/>
      </rPr>
      <t>　その他の影響を伴う危機的状況</t>
    </r>
    <phoneticPr fontId="51" type="noConversion"/>
  </si>
  <si>
    <r>
      <t>Defect not visible in plant (km0)</t>
    </r>
    <r>
      <rPr>
        <b/>
        <sz val="10"/>
        <color rgb="FF333FFF"/>
        <rFont val="ＭＳ Ｐゴシック"/>
        <family val="3"/>
        <charset val="128"/>
      </rPr>
      <t>　工場で不具合が確認できない</t>
    </r>
    <phoneticPr fontId="51" type="noConversion"/>
  </si>
  <si>
    <r>
      <t>No Job setup instruction</t>
    </r>
    <r>
      <rPr>
        <b/>
        <sz val="10"/>
        <color rgb="FF333FFF"/>
        <rFont val="ＭＳ Ｐゴシック"/>
        <family val="3"/>
        <charset val="128"/>
      </rPr>
      <t>　工程編成の指示がない</t>
    </r>
    <phoneticPr fontId="51" type="noConversion"/>
  </si>
  <si>
    <r>
      <t xml:space="preserve">D4 - Why made?
D4 - </t>
    </r>
    <r>
      <rPr>
        <b/>
        <sz val="20"/>
        <color rgb="FFBFD732"/>
        <rFont val="ＭＳ Ｐゴシック"/>
        <family val="3"/>
        <charset val="128"/>
      </rPr>
      <t>なぜ製造されたのか</t>
    </r>
    <phoneticPr fontId="51" type="noConversion"/>
  </si>
  <si>
    <r>
      <t>Environment</t>
    </r>
    <r>
      <rPr>
        <b/>
        <sz val="12"/>
        <color rgb="FFBFD732"/>
        <rFont val="ＭＳ Ｐゴシック"/>
        <family val="3"/>
        <charset val="128"/>
      </rPr>
      <t>　環境</t>
    </r>
    <phoneticPr fontId="51" type="noConversion"/>
  </si>
  <si>
    <r>
      <t>Machine</t>
    </r>
    <r>
      <rPr>
        <b/>
        <sz val="12"/>
        <color rgb="FFBFD732"/>
        <rFont val="ＭＳ Ｐゴシック"/>
        <family val="3"/>
        <charset val="128"/>
      </rPr>
      <t>　機械</t>
    </r>
    <rPh sb="8" eb="10">
      <t>ｷｶｲ</t>
    </rPh>
    <phoneticPr fontId="51" type="noConversion"/>
  </si>
  <si>
    <r>
      <t>People</t>
    </r>
    <r>
      <rPr>
        <b/>
        <sz val="12"/>
        <color rgb="FFBFD732"/>
        <rFont val="ＭＳ Ｐゴシック"/>
        <family val="3"/>
        <charset val="128"/>
      </rPr>
      <t>　従業員</t>
    </r>
    <phoneticPr fontId="51" type="noConversion"/>
  </si>
  <si>
    <r>
      <t>Incorrect production equipment</t>
    </r>
    <r>
      <rPr>
        <b/>
        <sz val="10"/>
        <color rgb="FF0F718E"/>
        <rFont val="ＭＳ Ｐゴシック"/>
        <family val="3"/>
        <charset val="128"/>
      </rPr>
      <t>　</t>
    </r>
    <r>
      <rPr>
        <b/>
        <sz val="10"/>
        <color rgb="FF333FFF"/>
        <rFont val="ＭＳ Ｐゴシック"/>
        <family val="3"/>
        <charset val="128"/>
      </rPr>
      <t>生産設備の間違い</t>
    </r>
    <phoneticPr fontId="51" type="noConversion"/>
  </si>
  <si>
    <r>
      <t>Noisy environment</t>
    </r>
    <r>
      <rPr>
        <b/>
        <sz val="10"/>
        <color rgb="FF0F718E"/>
        <rFont val="ＭＳ Ｐゴシック"/>
        <family val="3"/>
        <charset val="128"/>
      </rPr>
      <t>　</t>
    </r>
    <r>
      <rPr>
        <b/>
        <sz val="10"/>
        <color rgb="FF333FFF"/>
        <rFont val="ＭＳ Ｐゴシック"/>
        <family val="3"/>
        <charset val="128"/>
      </rPr>
      <t>騒がしい環境</t>
    </r>
    <phoneticPr fontId="51" type="noConversion"/>
  </si>
  <si>
    <r>
      <t xml:space="preserve">Back-up equipment used </t>
    </r>
    <r>
      <rPr>
        <b/>
        <sz val="10"/>
        <color rgb="FF333FFF"/>
        <rFont val="Arial"/>
        <family val="2"/>
      </rPr>
      <t xml:space="preserve"> </t>
    </r>
    <r>
      <rPr>
        <b/>
        <sz val="10"/>
        <color rgb="FF333FFF"/>
        <rFont val="ＭＳ Ｐゴシック"/>
        <family val="3"/>
        <charset val="128"/>
      </rPr>
      <t>バックアップ設備の使用</t>
    </r>
    <phoneticPr fontId="51" type="noConversion"/>
  </si>
  <si>
    <r>
      <t>Inexperienced operato</t>
    </r>
    <r>
      <rPr>
        <b/>
        <sz val="10"/>
        <color rgb="FF333FFF"/>
        <rFont val="Arial"/>
        <family val="2"/>
      </rPr>
      <t>r</t>
    </r>
    <r>
      <rPr>
        <b/>
        <sz val="10"/>
        <color rgb="FF333FFF"/>
        <rFont val="ＭＳ Ｐゴシック"/>
        <family val="3"/>
        <charset val="128"/>
      </rPr>
      <t>　経験の浅いオペレータ</t>
    </r>
    <phoneticPr fontId="51" type="noConversion"/>
  </si>
  <si>
    <r>
      <t>Poka-yoke not checked at job-setup</t>
    </r>
    <r>
      <rPr>
        <b/>
        <sz val="10"/>
        <color rgb="FF0F718E"/>
        <rFont val="ＭＳ Ｐゴシック"/>
        <family val="3"/>
        <charset val="128"/>
      </rPr>
      <t>　</t>
    </r>
    <r>
      <rPr>
        <b/>
        <sz val="10"/>
        <color rgb="FF333FFF"/>
        <rFont val="ＭＳ Ｐゴシック"/>
        <family val="3"/>
        <charset val="128"/>
      </rPr>
      <t>工程編成でポカヨケがチェックされていない</t>
    </r>
    <phoneticPr fontId="51" type="noConversion"/>
  </si>
  <si>
    <r>
      <t>Crisis situation at that point in time</t>
    </r>
    <r>
      <rPr>
        <b/>
        <sz val="10"/>
        <color rgb="FF0F718E"/>
        <rFont val="ＭＳ Ｐゴシック"/>
        <family val="3"/>
        <charset val="128"/>
      </rPr>
      <t>　</t>
    </r>
    <r>
      <rPr>
        <b/>
        <sz val="10"/>
        <color rgb="FF333FFF"/>
        <rFont val="ＭＳ Ｐゴシック"/>
        <family val="3"/>
        <charset val="128"/>
      </rPr>
      <t>その時点での危機的状況</t>
    </r>
    <phoneticPr fontId="51" type="noConversion"/>
  </si>
  <si>
    <r>
      <t>Other crisis situation point with impact</t>
    </r>
    <r>
      <rPr>
        <b/>
        <sz val="10"/>
        <color rgb="FF0F718E"/>
        <rFont val="ＭＳ Ｐゴシック"/>
        <family val="3"/>
        <charset val="128"/>
      </rPr>
      <t>　</t>
    </r>
    <r>
      <rPr>
        <b/>
        <sz val="10"/>
        <color rgb="FF333FFF"/>
        <rFont val="ＭＳ Ｐゴシック"/>
        <family val="3"/>
        <charset val="128"/>
      </rPr>
      <t>その他の影響を伴う危機的状況</t>
    </r>
    <phoneticPr fontId="51" type="noConversion"/>
  </si>
  <si>
    <r>
      <t>Production equipment damaged</t>
    </r>
    <r>
      <rPr>
        <b/>
        <sz val="10"/>
        <color rgb="FF0F718E"/>
        <rFont val="ＭＳ Ｐゴシック"/>
        <family val="3"/>
        <charset val="128"/>
      </rPr>
      <t>　</t>
    </r>
    <r>
      <rPr>
        <b/>
        <sz val="10"/>
        <color rgb="FF333FFF"/>
        <rFont val="ＭＳ Ｐゴシック"/>
        <family val="3"/>
        <charset val="128"/>
      </rPr>
      <t>生産設備の損傷</t>
    </r>
    <phoneticPr fontId="51" type="noConversion"/>
  </si>
  <si>
    <r>
      <t>Incorrect information used (line leader/operator)</t>
    </r>
    <r>
      <rPr>
        <b/>
        <sz val="10"/>
        <color rgb="FF0F718E"/>
        <rFont val="ＭＳ Ｐゴシック"/>
        <family val="3"/>
        <charset val="128"/>
      </rPr>
      <t>　</t>
    </r>
    <r>
      <rPr>
        <b/>
        <sz val="10"/>
        <color rgb="FF333FFF"/>
        <rFont val="ＭＳ Ｐゴシック"/>
        <family val="3"/>
        <charset val="128"/>
      </rPr>
      <t>間違った情報を使用した（ラインリーダー・オペレータ）</t>
    </r>
    <phoneticPr fontId="51" type="noConversion"/>
  </si>
  <si>
    <r>
      <t>Parts not supplied as required</t>
    </r>
    <r>
      <rPr>
        <b/>
        <sz val="10"/>
        <color rgb="FF0F718E"/>
        <rFont val="ＭＳ Ｐゴシック"/>
        <family val="3"/>
        <charset val="128"/>
      </rPr>
      <t>　</t>
    </r>
    <r>
      <rPr>
        <b/>
        <sz val="10"/>
        <color rgb="FF333FFF"/>
        <rFont val="ＭＳ Ｐゴシック"/>
        <family val="3"/>
        <charset val="128"/>
      </rPr>
      <t>必要に応じて部品が供給されない</t>
    </r>
    <phoneticPr fontId="51" type="noConversion"/>
  </si>
  <si>
    <r>
      <t>ODS not detailed / not clear</t>
    </r>
    <r>
      <rPr>
        <b/>
        <sz val="10"/>
        <color rgb="FF333FFF"/>
        <rFont val="ＭＳ Ｐゴシック"/>
        <family val="3"/>
        <charset val="128"/>
      </rPr>
      <t>　作業手順表（</t>
    </r>
    <r>
      <rPr>
        <b/>
        <sz val="10"/>
        <color rgb="FF333FFF"/>
        <rFont val="Arial"/>
        <family val="2"/>
      </rPr>
      <t>ODS</t>
    </r>
    <r>
      <rPr>
        <b/>
        <sz val="10"/>
        <color rgb="FF333FFF"/>
        <rFont val="ＭＳ Ｐゴシック"/>
        <family val="3"/>
        <charset val="128"/>
      </rPr>
      <t>）が詳細に書かれていない／明確でない</t>
    </r>
    <phoneticPr fontId="51" type="noConversion"/>
  </si>
  <si>
    <r>
      <t>Record form not available at the Work st.</t>
    </r>
    <r>
      <rPr>
        <b/>
        <sz val="10"/>
        <color rgb="FF0F718E"/>
        <rFont val="ＭＳ Ｐゴシック"/>
        <family val="3"/>
        <charset val="128"/>
      </rPr>
      <t>　</t>
    </r>
    <r>
      <rPr>
        <b/>
        <sz val="10"/>
        <color rgb="FF333FFF"/>
        <rFont val="ＭＳ Ｐゴシック"/>
        <family val="3"/>
        <charset val="128"/>
      </rPr>
      <t>記録フォームが作業現場にない</t>
    </r>
    <phoneticPr fontId="51" type="noConversion"/>
  </si>
  <si>
    <r>
      <t>Defect not visible in plant (km0)</t>
    </r>
    <r>
      <rPr>
        <b/>
        <sz val="10"/>
        <color rgb="FF333FFF"/>
        <rFont val="ＭＳ Ｐゴシック"/>
        <family val="3"/>
        <charset val="128"/>
      </rPr>
      <t>　工場で不具合が確認できない</t>
    </r>
    <r>
      <rPr>
        <b/>
        <sz val="10"/>
        <color rgb="FF333FFF"/>
        <rFont val="Arial"/>
        <family val="2"/>
      </rPr>
      <t>(km0)</t>
    </r>
    <phoneticPr fontId="51" type="noConversion"/>
  </si>
  <si>
    <r>
      <t>Tack time insuficient</t>
    </r>
    <r>
      <rPr>
        <b/>
        <sz val="10"/>
        <color rgb="FF0F718E"/>
        <rFont val="ＭＳ Ｐゴシック"/>
        <family val="3"/>
        <charset val="128"/>
      </rPr>
      <t>　</t>
    </r>
    <r>
      <rPr>
        <b/>
        <sz val="10"/>
        <color rgb="FF333FFF"/>
        <rFont val="ＭＳ Ｐゴシック"/>
        <family val="3"/>
        <charset val="128"/>
      </rPr>
      <t>タクトタイムが不十分</t>
    </r>
    <phoneticPr fontId="51" type="noConversion"/>
  </si>
  <si>
    <r>
      <t>ODS not available</t>
    </r>
    <r>
      <rPr>
        <b/>
        <sz val="10"/>
        <color rgb="FF333FFF"/>
        <rFont val="ＭＳ Ｐゴシック"/>
        <family val="3"/>
        <charset val="128"/>
      </rPr>
      <t>　</t>
    </r>
    <r>
      <rPr>
        <b/>
        <sz val="10"/>
        <color rgb="FF333FFF"/>
        <rFont val="Arial"/>
        <family val="2"/>
      </rPr>
      <t>ODS</t>
    </r>
    <r>
      <rPr>
        <b/>
        <sz val="10"/>
        <color rgb="FF333FFF"/>
        <rFont val="ＭＳ Ｐゴシック"/>
        <family val="3"/>
        <charset val="128"/>
      </rPr>
      <t>がない</t>
    </r>
    <phoneticPr fontId="51" type="noConversion"/>
  </si>
  <si>
    <r>
      <t>No Job setup instruction</t>
    </r>
    <r>
      <rPr>
        <b/>
        <sz val="10"/>
        <color rgb="FF0F718E"/>
        <rFont val="ＭＳ Ｐゴシック"/>
        <family val="3"/>
        <charset val="128"/>
      </rPr>
      <t>　</t>
    </r>
    <r>
      <rPr>
        <b/>
        <sz val="10"/>
        <color rgb="FF333FFF"/>
        <rFont val="ＭＳ Ｐゴシック"/>
        <family val="3"/>
        <charset val="128"/>
      </rPr>
      <t>工程編成の指示がない</t>
    </r>
    <phoneticPr fontId="51" type="noConversion"/>
  </si>
  <si>
    <r>
      <t xml:space="preserve">Investigation plan to validate/ eliminate a FACTOR
(WHY MADE)
</t>
    </r>
    <r>
      <rPr>
        <b/>
        <sz val="12"/>
        <color rgb="FFBFD732"/>
        <rFont val="ＭＳ Ｐゴシック"/>
        <family val="3"/>
        <charset val="128"/>
      </rPr>
      <t>要因を検証・除去するための調査計画　（なぜ作られたのか）</t>
    </r>
    <phoneticPr fontId="51" type="noConversion"/>
  </si>
  <si>
    <r>
      <t>Root cause summarization for the 8D form
8D</t>
    </r>
    <r>
      <rPr>
        <b/>
        <sz val="8"/>
        <color rgb="FFBFD732"/>
        <rFont val="ＭＳ Ｐゴシック"/>
        <family val="3"/>
        <charset val="128"/>
      </rPr>
      <t>フォームのための根本原因の要約</t>
    </r>
    <phoneticPr fontId="51" type="noConversion"/>
  </si>
  <si>
    <r>
      <rPr>
        <b/>
        <sz val="10"/>
        <color rgb="FF008000"/>
        <rFont val="Arial"/>
        <family val="2"/>
      </rPr>
      <t>Noisy environment</t>
    </r>
    <r>
      <rPr>
        <b/>
        <sz val="10"/>
        <color rgb="FF008000"/>
        <rFont val="ＭＳ Ｐゴシック"/>
        <family val="3"/>
        <charset val="128"/>
      </rPr>
      <t>　</t>
    </r>
    <r>
      <rPr>
        <b/>
        <sz val="10"/>
        <color rgb="FF333FFF"/>
        <rFont val="ＭＳ Ｐゴシック"/>
        <family val="3"/>
        <charset val="128"/>
      </rPr>
      <t>騒がしい環境</t>
    </r>
    <phoneticPr fontId="51" type="noConversion"/>
  </si>
  <si>
    <r>
      <t>Inexperienced operator</t>
    </r>
    <r>
      <rPr>
        <b/>
        <sz val="10"/>
        <color rgb="FF0F718E"/>
        <rFont val="ＭＳ Ｐゴシック"/>
        <family val="3"/>
        <charset val="128"/>
      </rPr>
      <t>　</t>
    </r>
    <r>
      <rPr>
        <b/>
        <sz val="10"/>
        <color rgb="FF333FFF"/>
        <rFont val="ＭＳ Ｐゴシック"/>
        <family val="3"/>
        <charset val="128"/>
      </rPr>
      <t>経験の浅いオペレータ</t>
    </r>
    <phoneticPr fontId="51" type="noConversion"/>
  </si>
  <si>
    <r>
      <t>Inappropriate conditions</t>
    </r>
    <r>
      <rPr>
        <b/>
        <sz val="10"/>
        <color rgb="FF0F718E"/>
        <rFont val="ＭＳ Ｐゴシック"/>
        <family val="3"/>
        <charset val="128"/>
      </rPr>
      <t>　</t>
    </r>
    <r>
      <rPr>
        <b/>
        <sz val="10"/>
        <color rgb="FF333FFF"/>
        <rFont val="ＭＳ Ｐゴシック"/>
        <family val="3"/>
        <charset val="128"/>
      </rPr>
      <t>不適切な状態</t>
    </r>
    <rPh sb="29" eb="31">
      <t>ｼﾞｮｳﾀｲ</t>
    </rPh>
    <phoneticPr fontId="51" type="noConversion"/>
  </si>
  <si>
    <r>
      <t>Poka-yoke not checked at job-</t>
    </r>
    <r>
      <rPr>
        <b/>
        <sz val="10"/>
        <color rgb="FF333FFF"/>
        <rFont val="Arial"/>
        <family val="2"/>
      </rPr>
      <t>setup</t>
    </r>
    <r>
      <rPr>
        <b/>
        <sz val="10"/>
        <color rgb="FF333FFF"/>
        <rFont val="ＭＳ Ｐゴシック"/>
        <family val="3"/>
        <charset val="128"/>
      </rPr>
      <t>　工程編成でポカヨケがチェックされていない</t>
    </r>
    <phoneticPr fontId="51" type="noConversion"/>
  </si>
  <si>
    <r>
      <t>Operator not present at work statio</t>
    </r>
    <r>
      <rPr>
        <b/>
        <sz val="10"/>
        <color rgb="FF0F718E"/>
        <rFont val="ＭＳ Ｐゴシック"/>
        <family val="3"/>
        <charset val="128"/>
      </rPr>
      <t>　</t>
    </r>
    <r>
      <rPr>
        <b/>
        <sz val="10"/>
        <color rgb="FF333FFF"/>
        <rFont val="ＭＳ Ｐゴシック"/>
        <family val="3"/>
        <charset val="128"/>
      </rPr>
      <t>オペレータが作業現場にいない</t>
    </r>
    <phoneticPr fontId="51" type="noConversion"/>
  </si>
  <si>
    <r>
      <t>Reset key on poka-yoke</t>
    </r>
    <r>
      <rPr>
        <b/>
        <sz val="10"/>
        <color rgb="FF0F718E"/>
        <rFont val="ＭＳ Ｐゴシック"/>
        <family val="3"/>
        <charset val="128"/>
      </rPr>
      <t>　</t>
    </r>
    <r>
      <rPr>
        <b/>
        <sz val="10"/>
        <color rgb="FF333FFF"/>
        <rFont val="ＭＳ Ｐゴシック"/>
        <family val="3"/>
        <charset val="128"/>
      </rPr>
      <t>ポカヨケのリセットキー</t>
    </r>
    <phoneticPr fontId="51" type="noConversion"/>
  </si>
  <si>
    <r>
      <t xml:space="preserve">Operator does not respect the Maintanance / Work </t>
    </r>
    <r>
      <rPr>
        <b/>
        <sz val="10"/>
        <color rgb="FF333FFF"/>
        <rFont val="Arial"/>
        <family val="2"/>
      </rPr>
      <t>Instuction</t>
    </r>
    <r>
      <rPr>
        <b/>
        <sz val="10"/>
        <color rgb="FF333FFF"/>
        <rFont val="ＭＳ Ｐゴシック"/>
        <family val="3"/>
        <charset val="128"/>
      </rPr>
      <t>　オペレータがメンテナンス・作業指示書を遵守しない</t>
    </r>
    <phoneticPr fontId="51" type="noConversion"/>
  </si>
  <si>
    <r>
      <t xml:space="preserve">Production equipment </t>
    </r>
    <r>
      <rPr>
        <b/>
        <sz val="10"/>
        <color rgb="FF333FFF"/>
        <rFont val="Arial"/>
        <family val="2"/>
      </rPr>
      <t>worn</t>
    </r>
    <r>
      <rPr>
        <b/>
        <sz val="10"/>
        <color rgb="FF333FFF"/>
        <rFont val="ＭＳ Ｐゴシック"/>
        <family val="3"/>
        <charset val="128"/>
      </rPr>
      <t>　生産設備の摩耗</t>
    </r>
    <phoneticPr fontId="51" type="noConversion"/>
  </si>
  <si>
    <r>
      <t xml:space="preserve">Parts incorrectly </t>
    </r>
    <r>
      <rPr>
        <b/>
        <sz val="10"/>
        <color rgb="FF333FFF"/>
        <rFont val="Arial"/>
        <family val="2"/>
      </rPr>
      <t>reworked</t>
    </r>
    <r>
      <rPr>
        <b/>
        <sz val="10"/>
        <color rgb="FF333FFF"/>
        <rFont val="ＭＳ Ｐゴシック"/>
        <family val="3"/>
        <charset val="128"/>
      </rPr>
      <t>　部品が正しく手直しされていない</t>
    </r>
    <phoneticPr fontId="51" type="noConversion"/>
  </si>
  <si>
    <r>
      <t>Difficult to detect</t>
    </r>
    <r>
      <rPr>
        <b/>
        <sz val="10"/>
        <color rgb="FF0F718E"/>
        <rFont val="ＭＳ Ｐゴシック"/>
        <family val="3"/>
        <charset val="128"/>
      </rPr>
      <t>　</t>
    </r>
    <r>
      <rPr>
        <b/>
        <sz val="10"/>
        <color rgb="FF333FFF"/>
        <rFont val="ＭＳ Ｐゴシック"/>
        <family val="3"/>
        <charset val="128"/>
      </rPr>
      <t>検出が困難</t>
    </r>
    <phoneticPr fontId="51" type="noConversion"/>
  </si>
  <si>
    <r>
      <t>Control tolerances not aligned to the spec</t>
    </r>
    <r>
      <rPr>
        <b/>
        <sz val="10"/>
        <color rgb="FF0F718E"/>
        <rFont val="ＭＳ Ｐゴシック"/>
        <family val="3"/>
        <charset val="128"/>
      </rPr>
      <t>　</t>
    </r>
    <r>
      <rPr>
        <b/>
        <sz val="10"/>
        <color rgb="FF333FFF"/>
        <rFont val="ＭＳ Ｐゴシック"/>
        <family val="3"/>
        <charset val="128"/>
      </rPr>
      <t>制御公差が仕様に合っていない</t>
    </r>
    <phoneticPr fontId="51" type="noConversion"/>
  </si>
  <si>
    <r>
      <t>Defect not identified</t>
    </r>
    <r>
      <rPr>
        <b/>
        <sz val="10"/>
        <color rgb="FF0F718E"/>
        <rFont val="ＭＳ Ｐゴシック"/>
        <family val="3"/>
        <charset val="128"/>
      </rPr>
      <t>　</t>
    </r>
    <r>
      <rPr>
        <b/>
        <sz val="10"/>
        <color rgb="FF333FFF"/>
        <rFont val="ＭＳ Ｐゴシック"/>
        <family val="3"/>
        <charset val="128"/>
      </rPr>
      <t>不具合が特定できない</t>
    </r>
    <phoneticPr fontId="51" type="noConversion"/>
  </si>
  <si>
    <r>
      <t>Measurment accuracy insuficient</t>
    </r>
    <r>
      <rPr>
        <b/>
        <sz val="10"/>
        <color rgb="FF0F718E"/>
        <rFont val="ＭＳ Ｐゴシック"/>
        <family val="3"/>
        <charset val="128"/>
      </rPr>
      <t>　</t>
    </r>
    <r>
      <rPr>
        <b/>
        <sz val="10"/>
        <color rgb="FF333FFF"/>
        <rFont val="ＭＳ Ｐゴシック"/>
        <family val="3"/>
        <charset val="128"/>
      </rPr>
      <t>測定精度が不十分</t>
    </r>
    <phoneticPr fontId="51" type="noConversion"/>
  </si>
  <si>
    <r>
      <t>Material not to specification</t>
    </r>
    <r>
      <rPr>
        <b/>
        <sz val="10"/>
        <color rgb="FF0F718E"/>
        <rFont val="ＭＳ Ｐゴシック"/>
        <family val="3"/>
        <charset val="128"/>
      </rPr>
      <t>　</t>
    </r>
    <r>
      <rPr>
        <b/>
        <sz val="10"/>
        <color rgb="FF333FFF"/>
        <rFont val="ＭＳ Ｐゴシック"/>
        <family val="3"/>
        <charset val="128"/>
      </rPr>
      <t>材料が仕様書と異なる</t>
    </r>
    <phoneticPr fontId="51" type="noConversion"/>
  </si>
  <si>
    <r>
      <t>Job setup instruction not suficient</t>
    </r>
    <r>
      <rPr>
        <b/>
        <sz val="10"/>
        <color rgb="FF0F718E"/>
        <rFont val="ＭＳ Ｐゴシック"/>
        <family val="3"/>
        <charset val="128"/>
      </rPr>
      <t>　</t>
    </r>
    <r>
      <rPr>
        <b/>
        <sz val="10"/>
        <color rgb="FF333FFF"/>
        <rFont val="ＭＳ Ｐゴシック"/>
        <family val="3"/>
        <charset val="128"/>
      </rPr>
      <t>工程編成の指示が不十分</t>
    </r>
    <phoneticPr fontId="51" type="noConversion"/>
  </si>
  <si>
    <r>
      <t>Environment</t>
    </r>
    <r>
      <rPr>
        <b/>
        <sz val="12"/>
        <color rgb="FFBFD732"/>
        <rFont val="ＭＳ Ｐゴシック"/>
        <family val="3"/>
        <charset val="128"/>
      </rPr>
      <t>　環境</t>
    </r>
    <rPh sb="12" eb="14">
      <t>ｶﾝｷｮｳ</t>
    </rPh>
    <phoneticPr fontId="51" type="noConversion"/>
  </si>
  <si>
    <r>
      <t>Not enough light</t>
    </r>
    <r>
      <rPr>
        <b/>
        <sz val="10"/>
        <color rgb="FF0F718E"/>
        <rFont val="ＭＳ Ｐゴシック"/>
        <family val="3"/>
        <charset val="128"/>
      </rPr>
      <t>　</t>
    </r>
    <r>
      <rPr>
        <b/>
        <sz val="10"/>
        <color rgb="FF333FFF"/>
        <rFont val="ＭＳ Ｐゴシック"/>
        <family val="3"/>
        <charset val="128"/>
      </rPr>
      <t>照明が十分でない</t>
    </r>
    <phoneticPr fontId="51" type="noConversion"/>
  </si>
  <si>
    <r>
      <t xml:space="preserve">Incorrect production </t>
    </r>
    <r>
      <rPr>
        <b/>
        <sz val="10"/>
        <color rgb="FF333FFF"/>
        <rFont val="Arial"/>
        <family val="2"/>
      </rPr>
      <t>equipment</t>
    </r>
    <r>
      <rPr>
        <b/>
        <sz val="10"/>
        <color rgb="FF333FFF"/>
        <rFont val="ＭＳ Ｐゴシック"/>
        <family val="3"/>
        <charset val="128"/>
      </rPr>
      <t>　生産設備の間違い</t>
    </r>
    <phoneticPr fontId="51" type="noConversion"/>
  </si>
  <si>
    <r>
      <t>Operator not present at work station</t>
    </r>
    <r>
      <rPr>
        <b/>
        <sz val="10"/>
        <color rgb="FF0F718E"/>
        <rFont val="ＭＳ Ｐゴシック"/>
        <family val="3"/>
        <charset val="128"/>
      </rPr>
      <t>　</t>
    </r>
    <r>
      <rPr>
        <b/>
        <sz val="10"/>
        <color rgb="FF333FFF"/>
        <rFont val="ＭＳ Ｐゴシック"/>
        <family val="3"/>
        <charset val="128"/>
      </rPr>
      <t>オペレータが作業現場にいない</t>
    </r>
    <phoneticPr fontId="51" type="noConversion"/>
  </si>
  <si>
    <r>
      <t>Incorrect information used (line leader/operator</t>
    </r>
    <r>
      <rPr>
        <b/>
        <sz val="10"/>
        <color rgb="FF333FFF"/>
        <rFont val="Arial"/>
        <family val="2"/>
      </rPr>
      <t>)</t>
    </r>
    <r>
      <rPr>
        <b/>
        <sz val="10"/>
        <color rgb="FF333FFF"/>
        <rFont val="ＭＳ Ｐゴシック"/>
        <family val="3"/>
        <charset val="128"/>
      </rPr>
      <t>　間違った情報を使用した（ラインリーダー・オペレータ）</t>
    </r>
    <phoneticPr fontId="51" type="noConversion"/>
  </si>
  <si>
    <r>
      <t>Product damadged after inspection</t>
    </r>
    <r>
      <rPr>
        <b/>
        <sz val="10"/>
        <color rgb="FF0F718E"/>
        <rFont val="ＭＳ Ｐゴシック"/>
        <family val="3"/>
        <charset val="128"/>
      </rPr>
      <t>　</t>
    </r>
    <r>
      <rPr>
        <b/>
        <sz val="10"/>
        <color rgb="FF333FFF"/>
        <rFont val="ＭＳ Ｐゴシック"/>
        <family val="3"/>
        <charset val="128"/>
      </rPr>
      <t>検査後に製品が損傷</t>
    </r>
    <phoneticPr fontId="51" type="noConversion"/>
  </si>
  <si>
    <r>
      <t>Record form not available at the Work st</t>
    </r>
    <r>
      <rPr>
        <b/>
        <sz val="10"/>
        <color rgb="FF333FFF"/>
        <rFont val="Arial"/>
        <family val="2"/>
      </rPr>
      <t>.</t>
    </r>
    <r>
      <rPr>
        <b/>
        <sz val="10"/>
        <color rgb="FF333FFF"/>
        <rFont val="ＭＳ Ｐゴシック"/>
        <family val="3"/>
        <charset val="128"/>
      </rPr>
      <t>　記録フォームが作業現場にない</t>
    </r>
    <phoneticPr fontId="51" type="noConversion"/>
  </si>
  <si>
    <r>
      <t>Control frequence insuficient</t>
    </r>
    <r>
      <rPr>
        <b/>
        <sz val="10"/>
        <color rgb="FF0F718E"/>
        <rFont val="ＭＳ Ｐゴシック"/>
        <family val="3"/>
        <charset val="128"/>
      </rPr>
      <t>　</t>
    </r>
    <r>
      <rPr>
        <b/>
        <sz val="10"/>
        <color rgb="FF333FFF"/>
        <rFont val="ＭＳ Ｐゴシック"/>
        <family val="3"/>
        <charset val="128"/>
      </rPr>
      <t>制御頻度が不十分</t>
    </r>
    <phoneticPr fontId="51" type="noConversion"/>
  </si>
  <si>
    <r>
      <t>ODS not available</t>
    </r>
    <r>
      <rPr>
        <b/>
        <sz val="10"/>
        <color rgb="FF0F718E"/>
        <rFont val="ＭＳ Ｐゴシック"/>
        <family val="3"/>
        <charset val="128"/>
      </rPr>
      <t>　</t>
    </r>
    <r>
      <rPr>
        <b/>
        <sz val="10"/>
        <color rgb="FF333FFF"/>
        <rFont val="Arial"/>
        <family val="2"/>
      </rPr>
      <t>ODS</t>
    </r>
    <r>
      <rPr>
        <b/>
        <sz val="10"/>
        <color rgb="FF333FFF"/>
        <rFont val="ＭＳ Ｐゴシック"/>
        <family val="3"/>
        <charset val="128"/>
      </rPr>
      <t>がない</t>
    </r>
    <phoneticPr fontId="51" type="noConversion"/>
  </si>
  <si>
    <r>
      <t>Material</t>
    </r>
    <r>
      <rPr>
        <b/>
        <sz val="12"/>
        <color rgb="FFBFD732"/>
        <rFont val="ＭＳ Ｐゴシック"/>
        <family val="3"/>
        <charset val="128"/>
      </rPr>
      <t>　材料</t>
    </r>
    <rPh sb="9" eb="11">
      <t>ｻﾞｲﾘｮｳ</t>
    </rPh>
    <phoneticPr fontId="51" type="noConversion"/>
  </si>
  <si>
    <r>
      <t xml:space="preserve">Should the issue investigation be extended to other customers /  facilities? Define extention (including PN, traceability and quantities ):
</t>
    </r>
    <r>
      <rPr>
        <sz val="12"/>
        <color rgb="FF333FFF"/>
        <rFont val="ＭＳ Ｐゴシック"/>
        <family val="3"/>
        <charset val="128"/>
      </rPr>
      <t>問題調査を他の顧客・施設にも拡大すべきか。拡大範囲を明確にする（</t>
    </r>
    <r>
      <rPr>
        <sz val="12"/>
        <color rgb="FF333FFF"/>
        <rFont val="Arial"/>
        <family val="2"/>
      </rPr>
      <t>PN</t>
    </r>
    <r>
      <rPr>
        <sz val="12"/>
        <color rgb="FF333FFF"/>
        <rFont val="ＭＳ Ｐゴシック"/>
        <family val="3"/>
        <charset val="128"/>
      </rPr>
      <t>、トレーサビリティ、数量を含む）：</t>
    </r>
    <phoneticPr fontId="51" type="noConversion"/>
  </si>
  <si>
    <r>
      <t xml:space="preserve">Please confirm the containment is implemented for the additional suspicious identified batch (es) - D3 update date </t>
    </r>
    <r>
      <rPr>
        <sz val="12"/>
        <color rgb="FF333FFF"/>
        <rFont val="Arial"/>
        <family val="2"/>
      </rPr>
      <t xml:space="preserve">
</t>
    </r>
    <r>
      <rPr>
        <sz val="12"/>
        <color rgb="FF333FFF"/>
        <rFont val="ＭＳ Ｐゴシック"/>
        <family val="3"/>
        <charset val="128"/>
      </rPr>
      <t>追加で特定された不審なバッチ（複数可）に対して封じ込めが実施されていることを確認する。ー　</t>
    </r>
    <r>
      <rPr>
        <sz val="12"/>
        <color rgb="FF333FFF"/>
        <rFont val="Arial"/>
        <family val="2"/>
      </rPr>
      <t>D3</t>
    </r>
    <r>
      <rPr>
        <sz val="12"/>
        <color rgb="FF333FFF"/>
        <rFont val="ＭＳ Ｐゴシック"/>
        <family val="3"/>
        <charset val="128"/>
      </rPr>
      <t>更新日付</t>
    </r>
    <phoneticPr fontId="51" type="noConversion"/>
  </si>
  <si>
    <r>
      <t xml:space="preserve">Type
</t>
    </r>
    <r>
      <rPr>
        <b/>
        <sz val="10"/>
        <color rgb="FF333FFF"/>
        <rFont val="ＭＳ Ｐゴシック"/>
        <family val="3"/>
        <charset val="128"/>
      </rPr>
      <t>タイプ</t>
    </r>
    <phoneticPr fontId="51" type="noConversion"/>
  </si>
  <si>
    <r>
      <t xml:space="preserve">Root
cause #
</t>
    </r>
    <r>
      <rPr>
        <b/>
        <sz val="10"/>
        <color rgb="FF333FFF"/>
        <rFont val="ＭＳ Ｐゴシック"/>
        <family val="3"/>
        <charset val="128"/>
      </rPr>
      <t>根本原因</t>
    </r>
    <phoneticPr fontId="51" type="noConversion"/>
  </si>
  <si>
    <r>
      <t xml:space="preserve">Permanent Action
</t>
    </r>
    <r>
      <rPr>
        <b/>
        <sz val="10"/>
        <color rgb="FF333FFF"/>
        <rFont val="ＭＳ Ｐゴシック"/>
        <family val="3"/>
        <charset val="128"/>
      </rPr>
      <t>恒久措置</t>
    </r>
    <phoneticPr fontId="51" type="noConversion"/>
  </si>
  <si>
    <r>
      <t xml:space="preserve">Dead line
</t>
    </r>
    <r>
      <rPr>
        <b/>
        <sz val="10"/>
        <color rgb="FF333FFF"/>
        <rFont val="ＭＳ Ｐゴシック"/>
        <family val="3"/>
        <charset val="128"/>
      </rPr>
      <t>期日</t>
    </r>
    <phoneticPr fontId="51" type="noConversion"/>
  </si>
  <si>
    <r>
      <t xml:space="preserve">Responsible
</t>
    </r>
    <r>
      <rPr>
        <b/>
        <sz val="10"/>
        <color rgb="FF333FFF"/>
        <rFont val="ＭＳ Ｐゴシック"/>
        <family val="3"/>
        <charset val="128"/>
      </rPr>
      <t>責任者</t>
    </r>
    <phoneticPr fontId="51" type="noConversion"/>
  </si>
  <si>
    <r>
      <t xml:space="preserve">Status
</t>
    </r>
    <r>
      <rPr>
        <b/>
        <sz val="10"/>
        <color rgb="FF333FFF"/>
        <rFont val="ＭＳ Ｐゴシック"/>
        <family val="3"/>
        <charset val="128"/>
      </rPr>
      <t>ステータス</t>
    </r>
    <phoneticPr fontId="51" type="noConversion"/>
  </si>
  <si>
    <r>
      <t xml:space="preserve">Evidences
</t>
    </r>
    <r>
      <rPr>
        <b/>
        <sz val="10"/>
        <color rgb="FF333FFF"/>
        <rFont val="ＭＳ Ｐゴシック"/>
        <family val="3"/>
        <charset val="128"/>
      </rPr>
      <t>証拠</t>
    </r>
    <phoneticPr fontId="51" type="noConversion"/>
  </si>
  <si>
    <r>
      <t xml:space="preserve">Effective? 
</t>
    </r>
    <r>
      <rPr>
        <b/>
        <sz val="10"/>
        <color rgb="FF333FFF"/>
        <rFont val="ＭＳ Ｐゴシック"/>
        <family val="3"/>
        <charset val="128"/>
      </rPr>
      <t>有効か</t>
    </r>
    <phoneticPr fontId="51" type="noConversion"/>
  </si>
  <si>
    <r>
      <t xml:space="preserve">Can the issue switch on and off?
</t>
    </r>
    <r>
      <rPr>
        <b/>
        <sz val="10"/>
        <color rgb="FF333FFF"/>
        <rFont val="ＭＳ Ｐゴシック"/>
        <family val="3"/>
        <charset val="128"/>
      </rPr>
      <t>問題はオンとオフの切り替えができるか</t>
    </r>
    <phoneticPr fontId="51" type="noConversion"/>
  </si>
  <si>
    <r>
      <t xml:space="preserve">Parts identification after PCA
</t>
    </r>
    <r>
      <rPr>
        <b/>
        <sz val="10"/>
        <color rgb="FF333FFF"/>
        <rFont val="ＭＳ Ｐゴシック"/>
        <family val="3"/>
        <charset val="128"/>
      </rPr>
      <t>恒久的封じ込め措置後の部品識別</t>
    </r>
    <phoneticPr fontId="51" type="noConversion"/>
  </si>
  <si>
    <r>
      <t xml:space="preserve">Delivery nr.
</t>
    </r>
    <r>
      <rPr>
        <b/>
        <sz val="10"/>
        <color rgb="FF333FFF"/>
        <rFont val="ＭＳ Ｐゴシック"/>
        <family val="3"/>
        <charset val="128"/>
      </rPr>
      <t>納品番号</t>
    </r>
    <phoneticPr fontId="51" type="noConversion"/>
  </si>
  <si>
    <r>
      <t xml:space="preserve">Clean point after PCA implementation
</t>
    </r>
    <r>
      <rPr>
        <b/>
        <i/>
        <sz val="10"/>
        <color rgb="FF333FFF"/>
        <rFont val="ＭＳ Ｐゴシック"/>
        <family val="3"/>
        <charset val="128"/>
      </rPr>
      <t>恒久的是正措置実装後のクリーンポイント</t>
    </r>
    <phoneticPr fontId="51" type="noConversion"/>
  </si>
  <si>
    <r>
      <t>Why Made</t>
    </r>
    <r>
      <rPr>
        <b/>
        <i/>
        <sz val="10"/>
        <color rgb="FF333FFF"/>
        <rFont val="ＭＳ Ｐゴシック"/>
        <family val="3"/>
        <charset val="128"/>
      </rPr>
      <t>　「なぜ製造されたのか」の要約</t>
    </r>
    <phoneticPr fontId="51" type="noConversion"/>
  </si>
  <si>
    <r>
      <t>Why shipped</t>
    </r>
    <r>
      <rPr>
        <b/>
        <i/>
        <sz val="10"/>
        <color rgb="FF333FFF"/>
        <rFont val="ＭＳ Ｐゴシック"/>
        <family val="3"/>
        <charset val="128"/>
      </rPr>
      <t>「なぜ出荷されたのか」の要約</t>
    </r>
    <phoneticPr fontId="51" type="noConversion"/>
  </si>
  <si>
    <r>
      <t xml:space="preserve">D5 &amp; D6 - Corrective action, Effectiveness 
D5 &amp; D6 -  </t>
    </r>
    <r>
      <rPr>
        <b/>
        <sz val="20"/>
        <color rgb="FFBFD732"/>
        <rFont val="ＭＳ Ｐゴシック"/>
        <family val="3"/>
        <charset val="128"/>
      </rPr>
      <t>是正処置、有効性</t>
    </r>
    <phoneticPr fontId="51" type="noConversion"/>
  </si>
  <si>
    <r>
      <t xml:space="preserve">D5 Corrective actions implementation
(Process, Machines, Standards, Hazard identification, risk assessment and determining controls)
D5 </t>
    </r>
    <r>
      <rPr>
        <b/>
        <sz val="10"/>
        <color rgb="FFBFD732"/>
        <rFont val="ＭＳ Ｐゴシック"/>
        <family val="3"/>
        <charset val="128"/>
      </rPr>
      <t xml:space="preserve">是正処置の実施
</t>
    </r>
    <r>
      <rPr>
        <b/>
        <sz val="10"/>
        <color rgb="FFBFD732"/>
        <rFont val="Arial"/>
        <family val="2"/>
      </rPr>
      <t>(</t>
    </r>
    <r>
      <rPr>
        <b/>
        <sz val="10"/>
        <color rgb="FFBFD732"/>
        <rFont val="ＭＳ Ｐゴシック"/>
        <family val="3"/>
        <charset val="128"/>
      </rPr>
      <t>工程、機械、基準書、危険性特定、リスクアセスメント、管理方法の決定</t>
    </r>
    <r>
      <rPr>
        <b/>
        <sz val="10"/>
        <color rgb="FFBFD732"/>
        <rFont val="Arial"/>
        <family val="2"/>
      </rPr>
      <t>)</t>
    </r>
    <phoneticPr fontId="51" type="noConversion"/>
  </si>
  <si>
    <r>
      <t xml:space="preserve">Effectiveness
(Y/N) D6
</t>
    </r>
    <r>
      <rPr>
        <b/>
        <sz val="10"/>
        <color rgb="FFBFD732"/>
        <rFont val="ＭＳ Ｐゴシック"/>
        <family val="3"/>
        <charset val="128"/>
      </rPr>
      <t xml:space="preserve">有効性
</t>
    </r>
    <r>
      <rPr>
        <b/>
        <sz val="10"/>
        <color rgb="FFBFD732"/>
        <rFont val="Arial"/>
        <family val="2"/>
      </rPr>
      <t>(Y/N) D6</t>
    </r>
    <rPh sb="23" eb="26">
      <t>ﾕｳｺｳｾｲ</t>
    </rPh>
    <phoneticPr fontId="51" type="noConversion"/>
  </si>
  <si>
    <r>
      <t>Responsible Signature</t>
    </r>
    <r>
      <rPr>
        <b/>
        <sz val="10"/>
        <color rgb="FF333FFF"/>
        <rFont val="Arial"/>
        <family val="2"/>
      </rPr>
      <t xml:space="preserve">
</t>
    </r>
    <r>
      <rPr>
        <b/>
        <sz val="10"/>
        <color rgb="FF333FFF"/>
        <rFont val="ＭＳ Ｐゴシック"/>
        <family val="3"/>
        <charset val="128"/>
      </rPr>
      <t>責任者署名</t>
    </r>
    <phoneticPr fontId="51" type="noConversion"/>
  </si>
  <si>
    <r>
      <t xml:space="preserve">FMEA effect?
</t>
    </r>
    <r>
      <rPr>
        <b/>
        <sz val="10"/>
        <color rgb="FF333FFF"/>
        <rFont val="Arial"/>
        <family val="2"/>
      </rPr>
      <t>FMEA</t>
    </r>
    <r>
      <rPr>
        <b/>
        <sz val="10"/>
        <color rgb="FF333FFF"/>
        <rFont val="ＭＳ Ｐゴシック"/>
        <family val="3"/>
        <charset val="128"/>
      </rPr>
      <t>に影響するか</t>
    </r>
    <phoneticPr fontId="51" type="noConversion"/>
  </si>
  <si>
    <r>
      <t xml:space="preserve">Contribution to solve RC
</t>
    </r>
    <r>
      <rPr>
        <b/>
        <sz val="10"/>
        <color rgb="FF333FFF"/>
        <rFont val="Arial"/>
        <family val="2"/>
      </rPr>
      <t>RC</t>
    </r>
    <r>
      <rPr>
        <b/>
        <sz val="10"/>
        <color rgb="FF333FFF"/>
        <rFont val="ＭＳ Ｐゴシック"/>
        <family val="3"/>
        <charset val="128"/>
      </rPr>
      <t>解決への貢献</t>
    </r>
    <phoneticPr fontId="51" type="noConversion"/>
  </si>
  <si>
    <r>
      <t xml:space="preserve">D6 Clean Date / Point 
</t>
    </r>
    <r>
      <rPr>
        <b/>
        <sz val="10"/>
        <color rgb="FF333FFF"/>
        <rFont val="Arial"/>
        <family val="2"/>
      </rPr>
      <t xml:space="preserve">D6 </t>
    </r>
    <r>
      <rPr>
        <b/>
        <sz val="10"/>
        <color rgb="FF333FFF"/>
        <rFont val="ＭＳ Ｐゴシック"/>
        <family val="3"/>
        <charset val="128"/>
      </rPr>
      <t>クリーン・デート／ポイント</t>
    </r>
    <phoneticPr fontId="51" type="noConversion"/>
  </si>
  <si>
    <r>
      <t>Why system failed</t>
    </r>
    <r>
      <rPr>
        <b/>
        <i/>
        <sz val="10"/>
        <color theme="3"/>
        <rFont val="ＭＳ Ｐゴシック"/>
        <family val="3"/>
        <charset val="128"/>
      </rPr>
      <t>　</t>
    </r>
    <r>
      <rPr>
        <b/>
        <i/>
        <sz val="10"/>
        <color rgb="FF333FFF"/>
        <rFont val="ＭＳ Ｐゴシック"/>
        <family val="3"/>
        <charset val="128"/>
      </rPr>
      <t>「なぜシステムが機能しなかったのか」の要約</t>
    </r>
    <phoneticPr fontId="51" type="noConversion"/>
  </si>
  <si>
    <r>
      <t xml:space="preserve">Name 
</t>
    </r>
    <r>
      <rPr>
        <b/>
        <sz val="9"/>
        <color rgb="FF333FFF"/>
        <rFont val="ＭＳ Ｐゴシック"/>
        <family val="3"/>
        <charset val="128"/>
      </rPr>
      <t>名称</t>
    </r>
    <phoneticPr fontId="51" type="noConversion"/>
  </si>
  <si>
    <r>
      <t xml:space="preserve">Part Number
</t>
    </r>
    <r>
      <rPr>
        <b/>
        <sz val="9"/>
        <color rgb="FF333FFF"/>
        <rFont val="ＭＳ Ｐゴシック"/>
        <family val="3"/>
        <charset val="128"/>
      </rPr>
      <t>部品番号</t>
    </r>
    <phoneticPr fontId="51" type="noConversion"/>
  </si>
  <si>
    <r>
      <t xml:space="preserve">Resp. for Follow Up
</t>
    </r>
    <r>
      <rPr>
        <b/>
        <sz val="9"/>
        <color rgb="FF333FFF"/>
        <rFont val="ＭＳ Ｐゴシック"/>
        <family val="3"/>
        <charset val="128"/>
      </rPr>
      <t>フォローアップの責任者</t>
    </r>
    <phoneticPr fontId="51" type="noConversion"/>
  </si>
  <si>
    <r>
      <t xml:space="preserve">D7 - Preventive action implementation 
D7 - </t>
    </r>
    <r>
      <rPr>
        <b/>
        <sz val="20"/>
        <color rgb="FFBFD732"/>
        <rFont val="ＭＳ Ｐゴシック"/>
        <family val="3"/>
        <charset val="128"/>
      </rPr>
      <t>予防措置の実施</t>
    </r>
    <r>
      <rPr>
        <b/>
        <sz val="20"/>
        <color rgb="FFBFD732"/>
        <rFont val="Arial"/>
        <family val="2"/>
      </rPr>
      <t xml:space="preserve"> </t>
    </r>
    <phoneticPr fontId="51" type="noConversion"/>
  </si>
  <si>
    <r>
      <t xml:space="preserve">Other Facilities or Platforms At Risk
</t>
    </r>
    <r>
      <rPr>
        <b/>
        <sz val="10"/>
        <color rgb="FFBFD732"/>
        <rFont val="ＭＳ Ｐゴシック"/>
        <family val="3"/>
        <charset val="128"/>
      </rPr>
      <t>リスクのある他の施設やプラットフォーム</t>
    </r>
    <phoneticPr fontId="51" type="noConversion"/>
  </si>
  <si>
    <r>
      <t xml:space="preserve">Due Date (MM/DD/YYYY)
</t>
    </r>
    <r>
      <rPr>
        <b/>
        <sz val="9"/>
        <color rgb="FF333FFF"/>
        <rFont val="ＭＳ Ｐゴシック"/>
        <family val="3"/>
        <charset val="128"/>
      </rPr>
      <t>期日（月</t>
    </r>
    <r>
      <rPr>
        <b/>
        <sz val="9"/>
        <color rgb="FF333FFF"/>
        <rFont val="Arial"/>
        <family val="2"/>
      </rPr>
      <t>/</t>
    </r>
    <r>
      <rPr>
        <b/>
        <sz val="9"/>
        <color rgb="FF333FFF"/>
        <rFont val="ＭＳ Ｐゴシック"/>
        <family val="3"/>
        <charset val="128"/>
      </rPr>
      <t>日</t>
    </r>
    <r>
      <rPr>
        <b/>
        <sz val="9"/>
        <color rgb="FF333FFF"/>
        <rFont val="Arial"/>
        <family val="2"/>
      </rPr>
      <t>/</t>
    </r>
    <r>
      <rPr>
        <b/>
        <sz val="9"/>
        <color rgb="FF333FFF"/>
        <rFont val="ＭＳ Ｐゴシック"/>
        <family val="3"/>
        <charset val="128"/>
      </rPr>
      <t>年）</t>
    </r>
    <phoneticPr fontId="51" type="noConversion"/>
  </si>
  <si>
    <r>
      <t>D7 - Preventive action implementation 
D7 -</t>
    </r>
    <r>
      <rPr>
        <b/>
        <sz val="10"/>
        <color rgb="FFBFD732"/>
        <rFont val="ＭＳ Ｐゴシック"/>
        <family val="3"/>
        <charset val="128"/>
      </rPr>
      <t>予防措置の実施</t>
    </r>
    <r>
      <rPr>
        <b/>
        <sz val="10"/>
        <color rgb="FFBFD732"/>
        <rFont val="Arial"/>
        <family val="2"/>
      </rPr>
      <t xml:space="preserve"> </t>
    </r>
    <phoneticPr fontId="51" type="noConversion"/>
  </si>
  <si>
    <r>
      <t xml:space="preserve">D8 - Closure 
D8 - </t>
    </r>
    <r>
      <rPr>
        <b/>
        <sz val="20"/>
        <color rgb="FFBFD732"/>
        <rFont val="ＭＳ Ｐゴシック"/>
        <family val="3"/>
        <charset val="128"/>
      </rPr>
      <t>クローズ</t>
    </r>
    <phoneticPr fontId="51" type="noConversion"/>
  </si>
  <si>
    <r>
      <t xml:space="preserve">D8 - Closure statement - Management Approval
D8 - </t>
    </r>
    <r>
      <rPr>
        <b/>
        <sz val="10"/>
        <color rgb="FFBFD732"/>
        <rFont val="ＭＳ Ｐゴシック"/>
        <family val="3"/>
        <charset val="128"/>
      </rPr>
      <t>クローズ表明</t>
    </r>
    <r>
      <rPr>
        <b/>
        <sz val="10"/>
        <color rgb="FFBFD732"/>
        <rFont val="Arial"/>
        <family val="2"/>
      </rPr>
      <t xml:space="preserve"> - </t>
    </r>
    <r>
      <rPr>
        <b/>
        <sz val="10"/>
        <color rgb="FFBFD732"/>
        <rFont val="ＭＳ Ｐゴシック"/>
        <family val="3"/>
        <charset val="128"/>
      </rPr>
      <t>マネージメントの承認</t>
    </r>
    <phoneticPr fontId="51" type="noConversion"/>
  </si>
  <si>
    <r>
      <t xml:space="preserve">Closure date:
</t>
    </r>
    <r>
      <rPr>
        <b/>
        <sz val="10"/>
        <color rgb="FF333FFF"/>
        <rFont val="ＭＳ Ｐゴシック"/>
        <family val="3"/>
        <charset val="128"/>
      </rPr>
      <t>クローズの日付</t>
    </r>
    <r>
      <rPr>
        <b/>
        <sz val="10"/>
        <color rgb="FF333FFF"/>
        <rFont val="Arial"/>
        <family val="2"/>
      </rPr>
      <t>:</t>
    </r>
    <phoneticPr fontId="51" type="noConversion"/>
  </si>
  <si>
    <r>
      <t xml:space="preserve">8D self assessment score:
</t>
    </r>
    <r>
      <rPr>
        <b/>
        <sz val="10"/>
        <color rgb="FF333FFF"/>
        <rFont val="Arial"/>
        <family val="2"/>
      </rPr>
      <t>8D</t>
    </r>
    <r>
      <rPr>
        <b/>
        <sz val="10"/>
        <color rgb="FF333FFF"/>
        <rFont val="ＭＳ Ｐゴシック"/>
        <family val="3"/>
        <charset val="128"/>
      </rPr>
      <t>自己評価スコア</t>
    </r>
    <r>
      <rPr>
        <b/>
        <sz val="10"/>
        <color rgb="FF333FFF"/>
        <rFont val="Arial"/>
        <family val="2"/>
      </rPr>
      <t>:</t>
    </r>
    <phoneticPr fontId="51" type="noConversion"/>
  </si>
  <si>
    <r>
      <t xml:space="preserve">Closure statement:
</t>
    </r>
    <r>
      <rPr>
        <b/>
        <sz val="10"/>
        <color rgb="FF333FFF"/>
        <rFont val="ＭＳ Ｐゴシック"/>
        <family val="3"/>
        <charset val="128"/>
      </rPr>
      <t>クローズの表明</t>
    </r>
    <r>
      <rPr>
        <b/>
        <sz val="10"/>
        <color rgb="FF333FFF"/>
        <rFont val="Arial"/>
        <family val="2"/>
      </rPr>
      <t>:</t>
    </r>
    <phoneticPr fontId="51" type="noConversion"/>
  </si>
  <si>
    <r>
      <t xml:space="preserve">Action plan
</t>
    </r>
    <r>
      <rPr>
        <b/>
        <sz val="22"/>
        <color rgb="FF333FFF"/>
        <rFont val="ＭＳ Ｐゴシック"/>
        <family val="3"/>
        <charset val="128"/>
      </rPr>
      <t>行動計画</t>
    </r>
    <phoneticPr fontId="54"/>
  </si>
  <si>
    <r>
      <t xml:space="preserve">Problem description
</t>
    </r>
    <r>
      <rPr>
        <b/>
        <sz val="24"/>
        <color rgb="FF333FFF"/>
        <rFont val="ＭＳ Ｐゴシック"/>
        <family val="3"/>
        <charset val="128"/>
      </rPr>
      <t>問題の説明</t>
    </r>
    <phoneticPr fontId="54"/>
  </si>
  <si>
    <r>
      <t xml:space="preserve">Root cause why system failed
</t>
    </r>
    <r>
      <rPr>
        <b/>
        <sz val="24"/>
        <color rgb="FF333FFF"/>
        <rFont val="ＭＳ Ｐゴシック"/>
        <family val="3"/>
        <charset val="128"/>
      </rPr>
      <t>根本原因ーなぜシステムが機能しなかったのか</t>
    </r>
    <phoneticPr fontId="54"/>
  </si>
  <si>
    <r>
      <t xml:space="preserve">Why made - Root cause 
</t>
    </r>
    <r>
      <rPr>
        <b/>
        <sz val="22"/>
        <color rgb="FF333FFF"/>
        <rFont val="ＭＳ Ｐゴシック"/>
        <family val="3"/>
        <charset val="128"/>
      </rPr>
      <t>なぜ作られたのか</t>
    </r>
    <r>
      <rPr>
        <b/>
        <sz val="22"/>
        <color rgb="FF333FFF"/>
        <rFont val="Arial"/>
        <family val="2"/>
      </rPr>
      <t xml:space="preserve"> - </t>
    </r>
    <r>
      <rPr>
        <b/>
        <sz val="22"/>
        <color rgb="FF333FFF"/>
        <rFont val="ＭＳ Ｐゴシック"/>
        <family val="3"/>
        <charset val="128"/>
      </rPr>
      <t>根本原因</t>
    </r>
    <phoneticPr fontId="54"/>
  </si>
  <si>
    <r>
      <t xml:space="preserve">Why Shipped - Root cause 
</t>
    </r>
    <r>
      <rPr>
        <b/>
        <sz val="22"/>
        <color rgb="FF333FFF"/>
        <rFont val="ＭＳ Ｐゴシック"/>
        <family val="3"/>
        <charset val="128"/>
      </rPr>
      <t>なぜ出荷されたのか</t>
    </r>
    <r>
      <rPr>
        <b/>
        <sz val="22"/>
        <color rgb="FF333FFF"/>
        <rFont val="Arial"/>
        <family val="2"/>
      </rPr>
      <t xml:space="preserve"> - </t>
    </r>
    <r>
      <rPr>
        <b/>
        <sz val="22"/>
        <color rgb="FF333FFF"/>
        <rFont val="ＭＳ Ｐゴシック"/>
        <family val="3"/>
        <charset val="128"/>
      </rPr>
      <t>根本原因</t>
    </r>
    <phoneticPr fontId="54"/>
  </si>
  <si>
    <r>
      <t xml:space="preserve">Why System failed - Root cause 
</t>
    </r>
    <r>
      <rPr>
        <b/>
        <sz val="22"/>
        <color rgb="FF333FFF"/>
        <rFont val="ＭＳ Ｐゴシック"/>
        <family val="3"/>
        <charset val="128"/>
      </rPr>
      <t>なぜシステムが機能しなかったのか</t>
    </r>
    <r>
      <rPr>
        <b/>
        <sz val="22"/>
        <color rgb="FF333FFF"/>
        <rFont val="Arial"/>
        <family val="2"/>
      </rPr>
      <t xml:space="preserve"> - </t>
    </r>
    <r>
      <rPr>
        <b/>
        <sz val="22"/>
        <color rgb="FF333FFF"/>
        <rFont val="ＭＳ Ｐゴシック"/>
        <family val="3"/>
        <charset val="128"/>
      </rPr>
      <t>根本原因</t>
    </r>
    <phoneticPr fontId="54"/>
  </si>
  <si>
    <r>
      <t xml:space="preserve">Containment </t>
    </r>
    <r>
      <rPr>
        <b/>
        <sz val="24"/>
        <color rgb="FF333FFF"/>
        <rFont val="Arial"/>
        <family val="2"/>
      </rPr>
      <t xml:space="preserve">
</t>
    </r>
    <r>
      <rPr>
        <b/>
        <sz val="24"/>
        <color rgb="FF333FFF"/>
        <rFont val="ＭＳ Ｐゴシック"/>
        <family val="3"/>
        <charset val="128"/>
      </rPr>
      <t>封じ込め</t>
    </r>
    <phoneticPr fontId="54"/>
  </si>
  <si>
    <r>
      <t xml:space="preserve">Root cause why made
</t>
    </r>
    <r>
      <rPr>
        <b/>
        <sz val="24"/>
        <color rgb="FF333FFF"/>
        <rFont val="ＭＳ Ｐゴシック"/>
        <family val="3"/>
        <charset val="128"/>
      </rPr>
      <t>根本原因ーなぜ作られたのか</t>
    </r>
    <r>
      <rPr>
        <b/>
        <sz val="24"/>
        <color rgb="FF333FFF"/>
        <rFont val="Arial"/>
        <family val="2"/>
      </rPr>
      <t xml:space="preserve"> </t>
    </r>
    <phoneticPr fontId="54"/>
  </si>
  <si>
    <r>
      <t xml:space="preserve">Action plan for why made
</t>
    </r>
    <r>
      <rPr>
        <b/>
        <sz val="24"/>
        <color rgb="FF333FFF"/>
        <rFont val="ＭＳ Ｐゴシック"/>
        <family val="3"/>
        <charset val="128"/>
      </rPr>
      <t>行動計画ーなぜ作られたのか</t>
    </r>
    <r>
      <rPr>
        <b/>
        <sz val="24"/>
        <color rgb="FF333FFF"/>
        <rFont val="Arial"/>
        <family val="2"/>
      </rPr>
      <t xml:space="preserve"> </t>
    </r>
    <phoneticPr fontId="54"/>
  </si>
  <si>
    <r>
      <t xml:space="preserve">Root cause why shipped
 </t>
    </r>
    <r>
      <rPr>
        <b/>
        <sz val="24"/>
        <color rgb="FF333FFF"/>
        <rFont val="ＭＳ Ｐゴシック"/>
        <family val="3"/>
        <charset val="128"/>
      </rPr>
      <t>根本原因ーなぜ出荷されたのか</t>
    </r>
    <r>
      <rPr>
        <b/>
        <sz val="24"/>
        <color rgb="FF333FFF"/>
        <rFont val="Arial"/>
        <family val="2"/>
      </rPr>
      <t xml:space="preserve"> </t>
    </r>
    <phoneticPr fontId="54"/>
  </si>
  <si>
    <r>
      <t xml:space="preserve">Action plan for Why shipped
</t>
    </r>
    <r>
      <rPr>
        <b/>
        <sz val="24"/>
        <color rgb="FF333FFF"/>
        <rFont val="ＭＳ Ｐゴシック"/>
        <family val="3"/>
        <charset val="128"/>
      </rPr>
      <t>行動計画ーなぜ出荷されたのか</t>
    </r>
    <r>
      <rPr>
        <b/>
        <sz val="24"/>
        <color rgb="FF333FFF"/>
        <rFont val="Arial"/>
        <family val="2"/>
      </rPr>
      <t xml:space="preserve"> </t>
    </r>
    <phoneticPr fontId="54"/>
  </si>
  <si>
    <r>
      <t xml:space="preserve">Action plan for Why system failed
</t>
    </r>
    <r>
      <rPr>
        <b/>
        <sz val="24"/>
        <color rgb="FF333FFF"/>
        <rFont val="ＭＳ Ｐゴシック"/>
        <family val="3"/>
        <charset val="128"/>
      </rPr>
      <t>行動計画ーなぜシステムが機能しなかったのか</t>
    </r>
    <r>
      <rPr>
        <b/>
        <sz val="24"/>
        <color rgb="FF333FFF"/>
        <rFont val="Arial"/>
        <family val="2"/>
      </rPr>
      <t xml:space="preserve"> </t>
    </r>
    <phoneticPr fontId="54"/>
  </si>
  <si>
    <r>
      <t xml:space="preserve">Has the necessary documentation been reviewed and if necessary updated? 
</t>
    </r>
    <r>
      <rPr>
        <b/>
        <sz val="10"/>
        <color rgb="FF333FFF"/>
        <rFont val="ＭＳ Ｐゴシック"/>
        <family val="3"/>
        <charset val="128"/>
      </rPr>
      <t>必要な書類が見直され、必要に応じて更新されているか。</t>
    </r>
    <r>
      <rPr>
        <b/>
        <sz val="10"/>
        <rFont val="Arial"/>
        <family val="2"/>
      </rPr>
      <t xml:space="preserve">
</t>
    </r>
    <r>
      <rPr>
        <b/>
        <sz val="10"/>
        <color rgb="FFFF0000"/>
        <rFont val="Arial"/>
        <family val="2"/>
      </rPr>
      <t>NB: Evidence of updated documents must be submitted with the 8D</t>
    </r>
    <r>
      <rPr>
        <b/>
        <sz val="10"/>
        <rFont val="Arial"/>
        <family val="2"/>
      </rPr>
      <t xml:space="preserve">
</t>
    </r>
    <r>
      <rPr>
        <b/>
        <sz val="10"/>
        <color rgb="FFFF0000"/>
        <rFont val="ＭＳ Ｐゴシック"/>
        <family val="3"/>
        <charset val="128"/>
      </rPr>
      <t>注：更新された文書の証拠は、</t>
    </r>
    <r>
      <rPr>
        <b/>
        <sz val="10"/>
        <color rgb="FFFF0000"/>
        <rFont val="Arial"/>
        <family val="2"/>
      </rPr>
      <t>8D</t>
    </r>
    <r>
      <rPr>
        <b/>
        <sz val="10"/>
        <color rgb="FFFF0000"/>
        <rFont val="ＭＳ Ｐゴシック"/>
        <family val="3"/>
        <charset val="128"/>
      </rPr>
      <t>とともに提出しなければならない。</t>
    </r>
    <phoneticPr fontId="54"/>
  </si>
  <si>
    <r>
      <t>Why Made &amp; How Verified: Identify each root cause for why the issue occurred.  Has it been turned on and off?  How? Verify through statistical evidence/hypothesis testing.  If not verified by turning on/off, identify as a suspected root cause.</t>
    </r>
    <r>
      <rPr>
        <sz val="10"/>
        <color rgb="FF333FFF"/>
        <rFont val="Arial"/>
        <family val="2"/>
      </rPr>
      <t xml:space="preserve">
</t>
    </r>
    <r>
      <rPr>
        <sz val="10"/>
        <color rgb="FF333FFF"/>
        <rFont val="游ゴシック"/>
        <family val="2"/>
        <charset val="128"/>
      </rPr>
      <t>何故製造されたのか、どう検証したか：</t>
    </r>
    <r>
      <rPr>
        <sz val="10"/>
        <color rgb="FF333FFF"/>
        <rFont val="Arial"/>
        <family val="2"/>
      </rPr>
      <t xml:space="preserve"> </t>
    </r>
    <r>
      <rPr>
        <sz val="10"/>
        <color rgb="FF333FFF"/>
        <rFont val="游ゴシック"/>
        <family val="2"/>
        <charset val="128"/>
      </rPr>
      <t>なぜ問題が起きたかについて、個々の根本原因を明確にすること。再現したりしなかったりしているか。どのように？　統計的な根拠と仮説＆検証を用いて実証すること。再現する・しないで検証できなければ、疑わしい根本原因を明確にすること。</t>
    </r>
    <phoneticPr fontId="54"/>
  </si>
  <si>
    <r>
      <t xml:space="preserve">D2 - Added delivery date
D2 - </t>
    </r>
    <r>
      <rPr>
        <sz val="10"/>
        <color rgb="FFFF0000"/>
        <rFont val="Yu Gothic"/>
        <family val="2"/>
        <charset val="128"/>
      </rPr>
      <t>納品日</t>
    </r>
    <r>
      <rPr>
        <sz val="10"/>
        <color rgb="FFFF0000"/>
        <rFont val="ＭＳ Ｐゴシック"/>
        <family val="3"/>
        <charset val="128"/>
      </rPr>
      <t>を追加</t>
    </r>
    <rPh sb="30" eb="33">
      <t>ノウヒンヒ</t>
    </rPh>
    <phoneticPr fontId="54"/>
  </si>
  <si>
    <r>
      <t xml:space="preserve">What actions were taken to immediately protect the customer and contain any suspect inventory (Yard, Truck, Customer, JIT, Supplier)?
</t>
    </r>
    <r>
      <rPr>
        <b/>
        <sz val="10"/>
        <color rgb="FF333FFF"/>
        <rFont val="ＭＳ Ｐゴシック"/>
        <family val="3"/>
        <charset val="128"/>
      </rPr>
      <t>直ちに顧客を保護し、疑いのある在庫を封じ込めるためにどういう処置を取ったか（場内、トラック、顧客、</t>
    </r>
    <r>
      <rPr>
        <b/>
        <sz val="10"/>
        <color rgb="FF333FFF"/>
        <rFont val="Arial"/>
        <family val="2"/>
      </rPr>
      <t>JIT</t>
    </r>
    <r>
      <rPr>
        <b/>
        <sz val="10"/>
        <color rgb="FF333FFF"/>
        <rFont val="ＭＳ Ｐゴシック"/>
        <family val="3"/>
        <charset val="128"/>
      </rPr>
      <t>、サプライヤー）</t>
    </r>
    <phoneticPr fontId="54"/>
  </si>
  <si>
    <r>
      <t xml:space="preserve">How will this issue be avoided in the future?  
</t>
    </r>
    <r>
      <rPr>
        <b/>
        <sz val="10"/>
        <color rgb="FF333FFF"/>
        <rFont val="ＭＳ Ｐゴシック"/>
        <family val="3"/>
        <charset val="128"/>
      </rPr>
      <t>今後、この問題はどのようにして防止されるか。</t>
    </r>
    <phoneticPr fontId="54"/>
  </si>
  <si>
    <r>
      <t>Lesson Learned / Read across</t>
    </r>
    <r>
      <rPr>
        <sz val="10"/>
        <color rgb="FFFF0000"/>
        <rFont val="ＭＳ Ｐゴシック"/>
        <family val="3"/>
        <charset val="128"/>
      </rPr>
      <t>　学んだ教訓・水平展開</t>
    </r>
    <phoneticPr fontId="54"/>
  </si>
  <si>
    <r>
      <t xml:space="preserve">E-mail:
</t>
    </r>
    <r>
      <rPr>
        <b/>
        <sz val="10"/>
        <color rgb="FF333FFF"/>
        <rFont val="Arial"/>
        <family val="2"/>
      </rPr>
      <t>E</t>
    </r>
    <r>
      <rPr>
        <b/>
        <sz val="10"/>
        <color rgb="FF333FFF"/>
        <rFont val="Yu Gothic"/>
        <family val="2"/>
        <charset val="128"/>
      </rPr>
      <t>メール:</t>
    </r>
    <phoneticPr fontId="54"/>
  </si>
  <si>
    <r>
      <t xml:space="preserve">E-mail:
</t>
    </r>
    <r>
      <rPr>
        <b/>
        <sz val="10"/>
        <color rgb="FF333FFF"/>
        <rFont val="Arial"/>
        <family val="3"/>
      </rPr>
      <t>E</t>
    </r>
    <r>
      <rPr>
        <b/>
        <sz val="10"/>
        <color rgb="FF333FFF"/>
        <rFont val="Yu Gothic"/>
        <family val="3"/>
        <charset val="128"/>
      </rPr>
      <t>メール</t>
    </r>
    <r>
      <rPr>
        <b/>
        <sz val="10"/>
        <rFont val="Arial"/>
        <family val="2"/>
      </rPr>
      <t>:</t>
    </r>
    <phoneticPr fontId="54"/>
  </si>
  <si>
    <r>
      <t>E-mail:</t>
    </r>
    <r>
      <rPr>
        <b/>
        <sz val="10"/>
        <color rgb="FF333FFF"/>
        <rFont val="Arial"/>
        <family val="2"/>
      </rPr>
      <t xml:space="preserve">
E</t>
    </r>
    <r>
      <rPr>
        <b/>
        <sz val="10"/>
        <color rgb="FF333FFF"/>
        <rFont val="Yu Gothic"/>
        <family val="2"/>
        <charset val="128"/>
      </rPr>
      <t>メール</t>
    </r>
    <r>
      <rPr>
        <b/>
        <sz val="10"/>
        <color rgb="FF333FFF"/>
        <rFont val="Arial"/>
        <family val="2"/>
      </rPr>
      <t>:</t>
    </r>
    <phoneticPr fontId="54"/>
  </si>
  <si>
    <r>
      <t xml:space="preserve">E-mail:
</t>
    </r>
    <r>
      <rPr>
        <b/>
        <sz val="10"/>
        <color rgb="FF333FFF"/>
        <rFont val="Arial"/>
        <family val="2"/>
      </rPr>
      <t>E</t>
    </r>
    <r>
      <rPr>
        <b/>
        <sz val="10"/>
        <color rgb="FF333FFF"/>
        <rFont val="Yu Gothic"/>
        <family val="2"/>
        <charset val="128"/>
      </rPr>
      <t>メール</t>
    </r>
    <r>
      <rPr>
        <b/>
        <sz val="10"/>
        <color rgb="FF333FFF"/>
        <rFont val="Arial"/>
        <family val="2"/>
      </rPr>
      <t>:</t>
    </r>
    <phoneticPr fontId="54"/>
  </si>
  <si>
    <r>
      <rPr>
        <b/>
        <sz val="12"/>
        <rFont val="Arial"/>
        <family val="2"/>
      </rPr>
      <t>Responsible /  Area Manager:</t>
    </r>
    <r>
      <rPr>
        <sz val="12"/>
        <rFont val="Arial"/>
        <family val="2"/>
      </rPr>
      <t xml:space="preserve"> 
</t>
    </r>
    <r>
      <rPr>
        <b/>
        <sz val="12"/>
        <color rgb="FF333FFF"/>
        <rFont val="ＭＳ Ｐゴシック"/>
        <family val="3"/>
        <charset val="128"/>
      </rPr>
      <t>責任者・地域統括マネージャー</t>
    </r>
    <rPh sb="30" eb="33">
      <t>セキニンシャ</t>
    </rPh>
    <rPh sb="34" eb="38">
      <t>チイキトウカツ</t>
    </rPh>
    <phoneticPr fontId="54"/>
  </si>
  <si>
    <r>
      <t>Where else is the product delivered?</t>
    </r>
    <r>
      <rPr>
        <b/>
        <sz val="11"/>
        <rFont val="ＭＳ Ｐゴシック"/>
        <family val="3"/>
        <charset val="128"/>
      </rPr>
      <t xml:space="preserve">　
</t>
    </r>
    <r>
      <rPr>
        <b/>
        <sz val="11"/>
        <color rgb="FF333FFF"/>
        <rFont val="ＭＳ Ｐゴシック"/>
        <family val="3"/>
        <charset val="128"/>
      </rPr>
      <t>他にこの製品が納品入された場所はあるか。</t>
    </r>
    <rPh sb="42" eb="44">
      <t>セイヒン</t>
    </rPh>
    <rPh sb="45" eb="47">
      <t>ノウヒン</t>
    </rPh>
    <phoneticPr fontId="54"/>
  </si>
  <si>
    <r>
      <t xml:space="preserve">Need to warn other plants (name the plants &amp; products potentially affected) /Eng / Safety Dep? 
</t>
    </r>
    <r>
      <rPr>
        <b/>
        <sz val="10"/>
        <color rgb="FF333FFF"/>
        <rFont val="ＭＳ Ｐゴシック"/>
        <family val="3"/>
        <charset val="128"/>
      </rPr>
      <t>他の工場（影響を受ける可能性のある工場名と製品名）</t>
    </r>
    <r>
      <rPr>
        <b/>
        <sz val="10"/>
        <color rgb="FF333FFF"/>
        <rFont val="Arial"/>
        <family val="2"/>
      </rPr>
      <t xml:space="preserve"> </t>
    </r>
    <r>
      <rPr>
        <b/>
        <sz val="10"/>
        <color rgb="FF333FFF"/>
        <rFont val="ＭＳ Ｐゴシック"/>
        <family val="3"/>
        <charset val="128"/>
      </rPr>
      <t>・設計・セーフティの部署に警告する必要があるか</t>
    </r>
    <r>
      <rPr>
        <b/>
        <sz val="10"/>
        <color rgb="FF333FFF"/>
        <rFont val="Yu Gothic"/>
        <family val="3"/>
        <charset val="128"/>
      </rPr>
      <t>。</t>
    </r>
    <rPh sb="123" eb="125">
      <t>セッケイ</t>
    </rPh>
    <rPh sb="132" eb="134">
      <t>ブショ</t>
    </rPh>
    <phoneticPr fontId="54"/>
  </si>
  <si>
    <r>
      <t>D4 - Why shipped?</t>
    </r>
    <r>
      <rPr>
        <b/>
        <sz val="20"/>
        <color rgb="FFBFD732"/>
        <rFont val="ＭＳ Ｐゴシック"/>
        <family val="3"/>
        <charset val="128"/>
      </rPr>
      <t xml:space="preserve">　
</t>
    </r>
    <r>
      <rPr>
        <b/>
        <sz val="20"/>
        <color rgb="FFBFD732"/>
        <rFont val="Arial"/>
        <family val="2"/>
      </rPr>
      <t>D4 -</t>
    </r>
    <r>
      <rPr>
        <b/>
        <sz val="20"/>
        <color rgb="FFBFD732"/>
        <rFont val="ＭＳ Ｐゴシック"/>
        <family val="3"/>
        <charset val="128"/>
      </rPr>
      <t>なぜ出荷されたのか</t>
    </r>
    <rPh sb="25" eb="27">
      <t>シュッカ</t>
    </rPh>
    <phoneticPr fontId="54"/>
  </si>
  <si>
    <r>
      <t>D4 - Why system failed?</t>
    </r>
    <r>
      <rPr>
        <b/>
        <sz val="20"/>
        <color rgb="FFBFD732"/>
        <rFont val="ＭＳ Ｐゴシック"/>
        <family val="3"/>
        <charset val="128"/>
      </rPr>
      <t>　
なぜシステムは機能しなかったのか</t>
    </r>
    <phoneticPr fontId="54"/>
  </si>
  <si>
    <r>
      <t>Maintenance instructions</t>
    </r>
    <r>
      <rPr>
        <sz val="10"/>
        <color rgb="FFFF0000"/>
        <rFont val="ＭＳ Ｐゴシック"/>
        <family val="3"/>
        <charset val="128"/>
      </rPr>
      <t>　保全指示書</t>
    </r>
    <rPh sb="25" eb="27">
      <t>ホゼン</t>
    </rPh>
    <rPh sb="27" eb="30">
      <t>シジショ</t>
    </rPh>
    <phoneticPr fontId="54"/>
  </si>
  <si>
    <r>
      <t xml:space="preserve">Lesson Learned / Read across taken 
</t>
    </r>
    <r>
      <rPr>
        <sz val="10"/>
        <color rgb="FF333FFF"/>
        <rFont val="ＭＳ Ｐゴシック"/>
        <family val="3"/>
        <charset val="128"/>
      </rPr>
      <t>教訓・水平展開を行ったか</t>
    </r>
    <phoneticPr fontId="54"/>
  </si>
  <si>
    <r>
      <t xml:space="preserve">Parameter-sheets updated?
</t>
    </r>
    <r>
      <rPr>
        <sz val="10"/>
        <color rgb="FF333FFF"/>
        <rFont val="ＭＳ Ｐゴシック"/>
        <family val="3"/>
        <charset val="128"/>
      </rPr>
      <t>パラメータシートを更新したか</t>
    </r>
    <phoneticPr fontId="54"/>
  </si>
  <si>
    <t>　　　封じ込め</t>
    <rPh sb="3" eb="4">
      <t>フウ</t>
    </rPh>
    <rPh sb="5" eb="6">
      <t>コ</t>
    </rPh>
    <phoneticPr fontId="54"/>
  </si>
  <si>
    <t>　　問題の詳細を記述</t>
    <phoneticPr fontId="54"/>
  </si>
  <si>
    <r>
      <rPr>
        <sz val="10"/>
        <rFont val="ＭＳ Ｐゴシック"/>
        <family val="3"/>
        <charset val="128"/>
      </rPr>
      <t>　　　　　　　　　　　　　　　　　　　　　　　　　　　　　　　　　　　　　　　　　　　　　　　　　　　　　　</t>
    </r>
    <r>
      <rPr>
        <sz val="10"/>
        <color rgb="FF333FFF"/>
        <rFont val="ＭＳ Ｐゴシック"/>
        <family val="3"/>
        <charset val="128"/>
      </rPr>
      <t>問題分析</t>
    </r>
    <rPh sb="54" eb="56">
      <t>モンダイ</t>
    </rPh>
    <rPh sb="56" eb="58">
      <t>ブンセキ</t>
    </rPh>
    <phoneticPr fontId="54"/>
  </si>
  <si>
    <t>　　　　　再発防止</t>
    <rPh sb="5" eb="9">
      <t>サイハツボウシ</t>
    </rPh>
    <phoneticPr fontId="54"/>
  </si>
  <si>
    <r>
      <t>　　　　　　　　　　　　　　　　　　　　　　　　　　　　　　　　　　　　　　　　　　　　　　　　　　　　</t>
    </r>
    <r>
      <rPr>
        <sz val="10"/>
        <color rgb="FF333FFF"/>
        <rFont val="ＭＳ Ｐゴシック"/>
        <family val="3"/>
        <charset val="128"/>
      </rPr>
      <t>　　   　意思決定分析</t>
    </r>
    <rPh sb="58" eb="60">
      <t>イシ</t>
    </rPh>
    <rPh sb="60" eb="64">
      <t>ケッテイブンセキ</t>
    </rPh>
    <phoneticPr fontId="54"/>
  </si>
  <si>
    <r>
      <t>　　　　　　　　　　　　　　　　　　　　　　　　　　　　　　　　　　　　　　　　　　　　　　　　　　　　　　　  予防</t>
    </r>
    <r>
      <rPr>
        <sz val="10"/>
        <color rgb="FF333FFF"/>
        <rFont val="ＭＳ Ｐゴシック"/>
        <family val="3"/>
        <charset val="128"/>
      </rPr>
      <t>の分析</t>
    </r>
    <rPh sb="57" eb="59">
      <t>ヨボウ</t>
    </rPh>
    <rPh sb="60" eb="62">
      <t>ブンセキ</t>
    </rPh>
    <phoneticPr fontId="54"/>
  </si>
  <si>
    <r>
      <t xml:space="preserve">Change History (Document content)
</t>
    </r>
    <r>
      <rPr>
        <b/>
        <sz val="11"/>
        <color rgb="FF0000FF"/>
        <rFont val="ＭＳ Ｐゴシック"/>
        <family val="3"/>
        <charset val="128"/>
      </rPr>
      <t>変更履歴</t>
    </r>
    <r>
      <rPr>
        <b/>
        <sz val="11"/>
        <color rgb="FF0000FF"/>
        <rFont val="Arial"/>
        <family val="2"/>
      </rPr>
      <t xml:space="preserve"> (</t>
    </r>
    <r>
      <rPr>
        <b/>
        <sz val="11"/>
        <color rgb="FF0000FF"/>
        <rFont val="ＭＳ Ｐゴシック"/>
        <family val="3"/>
        <charset val="128"/>
      </rPr>
      <t>文書内容</t>
    </r>
    <r>
      <rPr>
        <b/>
        <sz val="11"/>
        <color rgb="FF0000FF"/>
        <rFont val="Arial"/>
        <family val="2"/>
      </rPr>
      <t>)</t>
    </r>
    <rPh sb="40" eb="42">
      <t>ブンショ</t>
    </rPh>
    <rPh sb="42" eb="44">
      <t>ナイヨウ</t>
    </rPh>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</si>
</sst>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09]d\-mmm;@"/>
    <numFmt numFmtId="177" formatCode="m/d;@"/>
    <numFmt numFmtId="178" formatCode="m/d/yyyy;@"/>
    <numFmt numFmtId="179" formatCode="[$-409]d\-mmm\-yyyy;@"/>
    <numFmt numFmtId="180" formatCode="00"/>
    <numFmt numFmtId="181" formatCode="[$-409]dd\-mmm\-yy;@"/>
    <numFmt numFmtId="182" formatCode="0.0"/>
  </numFmts>
  <fonts count="157">
    <font>
      <sz val="11"/>
      <color theme="1"/>
      <name val="游ゴシック"/>
      <family val="2"/>
      <scheme val="minor"/>
    </font>
    <font>
      <sz val="11"/>
      <color theme="1"/>
      <name val="游ゴシック"/>
      <family val="2"/>
      <scheme val="minor"/>
    </font>
    <font>
      <sz val="10"/>
      <name val="Arial"/>
      <family val="2"/>
    </font>
    <font>
      <u/>
      <sz val="11"/>
      <color theme="10"/>
      <name val="游ゴシック"/>
      <family val="2"/>
      <charset val="238"/>
      <scheme val="minor"/>
    </font>
    <font>
      <b/>
      <sz val="12"/>
      <name val="Arial"/>
      <family val="2"/>
    </font>
    <font>
      <sz val="16"/>
      <color indexed="81"/>
      <name val="Tahoma"/>
      <family val="2"/>
    </font>
    <font>
      <sz val="12"/>
      <name val="Arial"/>
      <family val="2"/>
    </font>
    <font>
      <b/>
      <sz val="12"/>
      <color rgb="FFBFD732"/>
      <name val="Arial"/>
      <family val="2"/>
    </font>
    <font>
      <b/>
      <sz val="12"/>
      <color rgb="FF0F718E"/>
      <name val="Arial"/>
      <family val="2"/>
    </font>
    <font>
      <b/>
      <sz val="12"/>
      <color rgb="FFFF0000"/>
      <name val="Arial"/>
      <family val="2"/>
    </font>
    <font>
      <b/>
      <sz val="9"/>
      <color indexed="81"/>
      <name val="Tahoma"/>
      <family val="2"/>
    </font>
    <font>
      <b/>
      <sz val="12"/>
      <color rgb="FF00465B"/>
      <name val="Arial"/>
      <family val="2"/>
    </font>
    <font>
      <sz val="12"/>
      <color rgb="FF0F718E"/>
      <name val="Arial"/>
      <family val="2"/>
    </font>
    <font>
      <b/>
      <sz val="10"/>
      <color rgb="FF0F718E"/>
      <name val="Arial"/>
      <family val="2"/>
    </font>
    <font>
      <b/>
      <sz val="10"/>
      <name val="Arial"/>
      <family val="2"/>
    </font>
    <font>
      <sz val="10"/>
      <color rgb="FF0F718E"/>
      <name val="Arial"/>
      <family val="2"/>
    </font>
    <font>
      <sz val="10"/>
      <color rgb="FF00465B"/>
      <name val="Arial"/>
      <family val="2"/>
    </font>
    <font>
      <b/>
      <sz val="8"/>
      <name val="Arial"/>
      <family val="2"/>
    </font>
    <font>
      <b/>
      <sz val="10"/>
      <color rgb="FF66FF33"/>
      <name val="Arial"/>
      <family val="2"/>
    </font>
    <font>
      <b/>
      <sz val="10"/>
      <color rgb="FFFF0000"/>
      <name val="Arial"/>
      <family val="2"/>
    </font>
    <font>
      <b/>
      <sz val="10"/>
      <color indexed="81"/>
      <name val="Tahoma"/>
      <family val="2"/>
    </font>
    <font>
      <b/>
      <sz val="20"/>
      <color rgb="FFBFD732"/>
      <name val="Arial"/>
      <family val="2"/>
    </font>
    <font>
      <b/>
      <sz val="8"/>
      <color rgb="FF00465B"/>
      <name val="Arial"/>
      <family val="2"/>
    </font>
    <font>
      <b/>
      <sz val="8"/>
      <color rgb="FFBFD732"/>
      <name val="Arial"/>
      <family val="2"/>
    </font>
    <font>
      <sz val="11"/>
      <color theme="1"/>
      <name val="游ゴシック"/>
      <family val="2"/>
      <charset val="238"/>
      <scheme val="minor"/>
    </font>
    <font>
      <sz val="22"/>
      <color indexed="81"/>
      <name val="Tahoma"/>
      <family val="2"/>
    </font>
    <font>
      <sz val="9"/>
      <color indexed="81"/>
      <name val="Tahoma"/>
      <family val="2"/>
    </font>
    <font>
      <b/>
      <sz val="10"/>
      <color rgb="FFBFD732"/>
      <name val="Arial"/>
      <family val="2"/>
    </font>
    <font>
      <sz val="10"/>
      <color indexed="81"/>
      <name val="Tahoma"/>
      <family val="2"/>
    </font>
    <font>
      <u/>
      <sz val="11"/>
      <color theme="10"/>
      <name val="游ゴシック"/>
      <family val="2"/>
      <scheme val="minor"/>
    </font>
    <font>
      <i/>
      <sz val="10"/>
      <color rgb="FF0F718E"/>
      <name val="Arial"/>
      <family val="2"/>
    </font>
    <font>
      <b/>
      <sz val="10"/>
      <color theme="1"/>
      <name val="Arial"/>
      <family val="2"/>
    </font>
    <font>
      <sz val="9"/>
      <name val="Geneva"/>
    </font>
    <font>
      <i/>
      <sz val="9"/>
      <name val="Arial"/>
      <family val="2"/>
    </font>
    <font>
      <i/>
      <sz val="9"/>
      <name val="Arial Narrow"/>
      <family val="2"/>
    </font>
    <font>
      <b/>
      <sz val="12"/>
      <color theme="3"/>
      <name val="Arial"/>
      <family val="2"/>
    </font>
    <font>
      <b/>
      <sz val="10"/>
      <color theme="3"/>
      <name val="Arial"/>
      <family val="2"/>
    </font>
    <font>
      <b/>
      <sz val="10"/>
      <color indexed="8"/>
      <name val="Arial"/>
      <family val="2"/>
    </font>
    <font>
      <sz val="10"/>
      <color indexed="8"/>
      <name val="Arial"/>
      <family val="2"/>
    </font>
    <font>
      <sz val="10"/>
      <color rgb="FFFF0000"/>
      <name val="Arial"/>
      <family val="2"/>
    </font>
    <font>
      <sz val="8"/>
      <color rgb="FF0F718E"/>
      <name val="Arial"/>
      <family val="2"/>
    </font>
    <font>
      <sz val="10"/>
      <color theme="1"/>
      <name val="Arial"/>
      <family val="2"/>
    </font>
    <font>
      <b/>
      <sz val="9"/>
      <color theme="1"/>
      <name val="Arial"/>
      <family val="2"/>
    </font>
    <font>
      <b/>
      <sz val="14"/>
      <name val="Arial"/>
      <family val="2"/>
    </font>
    <font>
      <b/>
      <sz val="11"/>
      <name val="Arial"/>
      <family val="2"/>
    </font>
    <font>
      <b/>
      <u/>
      <sz val="10"/>
      <name val="Arial"/>
      <family val="2"/>
    </font>
    <font>
      <b/>
      <sz val="10"/>
      <color indexed="9"/>
      <name val="Arial"/>
      <family val="2"/>
    </font>
    <font>
      <b/>
      <sz val="11"/>
      <color rgb="FF0F718E"/>
      <name val="Arial"/>
      <family val="2"/>
    </font>
    <font>
      <sz val="10"/>
      <color rgb="FFBFD732"/>
      <name val="Arial"/>
      <family val="2"/>
    </font>
    <font>
      <b/>
      <sz val="10"/>
      <color rgb="FF00465B"/>
      <name val="Arial"/>
      <family val="2"/>
    </font>
    <font>
      <sz val="16"/>
      <color rgb="FFBFD732"/>
      <name val="Arial"/>
      <family val="2"/>
    </font>
    <font>
      <sz val="8"/>
      <name val="游ゴシック"/>
      <family val="2"/>
      <scheme val="minor"/>
    </font>
    <font>
      <sz val="16"/>
      <name val="Arial"/>
      <family val="2"/>
    </font>
    <font>
      <b/>
      <sz val="11"/>
      <color rgb="FFFF0000"/>
      <name val="Arial"/>
      <family val="2"/>
    </font>
    <font>
      <sz val="6"/>
      <name val="游ゴシック"/>
      <family val="3"/>
      <charset val="128"/>
      <scheme val="minor"/>
    </font>
    <font>
      <b/>
      <sz val="14"/>
      <color rgb="FF333FFF"/>
      <name val="Arial"/>
      <family val="2"/>
    </font>
    <font>
      <b/>
      <sz val="11"/>
      <color rgb="FF333FFF"/>
      <name val="Arial"/>
      <family val="2"/>
    </font>
    <font>
      <b/>
      <sz val="10"/>
      <color indexed="9"/>
      <name val="ＭＳ Ｐゴシック"/>
      <family val="3"/>
      <charset val="128"/>
    </font>
    <font>
      <sz val="6"/>
      <name val="ＭＳ Ｐゴシック"/>
      <family val="3"/>
      <charset val="128"/>
    </font>
    <font>
      <sz val="10"/>
      <color rgb="FF333FFF"/>
      <name val="Arial"/>
      <family val="2"/>
    </font>
    <font>
      <b/>
      <sz val="12"/>
      <color rgb="FF333FFF"/>
      <name val="Arial"/>
      <family val="2"/>
    </font>
    <font>
      <b/>
      <sz val="10"/>
      <color rgb="FF333FFF"/>
      <name val="Arial"/>
      <family val="2"/>
    </font>
    <font>
      <sz val="10"/>
      <name val="ＭＳ Ｐゴシック"/>
      <family val="3"/>
      <charset val="128"/>
    </font>
    <font>
      <sz val="10"/>
      <color rgb="FF333FFF"/>
      <name val="ＭＳ Ｐゴシック"/>
      <family val="3"/>
      <charset val="128"/>
    </font>
    <font>
      <b/>
      <sz val="14"/>
      <color rgb="FF333FFF"/>
      <name val="ＭＳ Ｐゴシック"/>
      <family val="3"/>
      <charset val="128"/>
    </font>
    <font>
      <b/>
      <sz val="11"/>
      <color rgb="FF333FFF"/>
      <name val="ＭＳ Ｐゴシック"/>
      <family val="3"/>
      <charset val="128"/>
    </font>
    <font>
      <b/>
      <sz val="12"/>
      <color rgb="FF333FFF"/>
      <name val="ＭＳ Ｐゴシック"/>
      <family val="3"/>
      <charset val="128"/>
    </font>
    <font>
      <b/>
      <sz val="10"/>
      <color rgb="FF333FFF"/>
      <name val="ＭＳ Ｐゴシック"/>
      <family val="3"/>
      <charset val="128"/>
    </font>
    <font>
      <b/>
      <sz val="10"/>
      <color rgb="FF0000FF"/>
      <name val="ＭＳ Ｐゴシック"/>
      <family val="3"/>
      <charset val="128"/>
    </font>
    <font>
      <b/>
      <sz val="10"/>
      <color rgb="FF0000FF"/>
      <name val="Arial"/>
      <family val="2"/>
    </font>
    <font>
      <b/>
      <sz val="9"/>
      <color indexed="81"/>
      <name val="ＭＳ Ｐゴシック"/>
      <family val="3"/>
      <charset val="128"/>
    </font>
    <font>
      <b/>
      <sz val="9"/>
      <color indexed="39"/>
      <name val="游ゴシック Light"/>
      <family val="3"/>
      <charset val="128"/>
    </font>
    <font>
      <b/>
      <sz val="20"/>
      <color rgb="FFBFD732"/>
      <name val="ＭＳ Ｐゴシック"/>
      <family val="3"/>
      <charset val="128"/>
    </font>
    <font>
      <b/>
      <sz val="10"/>
      <name val="ＭＳ Ｐゴシック"/>
      <family val="3"/>
      <charset val="128"/>
    </font>
    <font>
      <b/>
      <sz val="9"/>
      <color indexed="10"/>
      <name val="Tahoma"/>
      <family val="2"/>
    </font>
    <font>
      <b/>
      <sz val="9"/>
      <color indexed="10"/>
      <name val="ＭＳ Ｐゴシック"/>
      <family val="3"/>
      <charset val="128"/>
    </font>
    <font>
      <b/>
      <sz val="9"/>
      <color indexed="10"/>
      <name val="游ゴシック Light"/>
      <family val="3"/>
      <charset val="128"/>
    </font>
    <font>
      <sz val="18"/>
      <color theme="1"/>
      <name val="Arial"/>
      <family val="2"/>
    </font>
    <font>
      <sz val="18"/>
      <color rgb="FF333FFF"/>
      <name val="ＭＳ Ｐゴシック"/>
      <family val="3"/>
      <charset val="128"/>
    </font>
    <font>
      <b/>
      <sz val="12"/>
      <color rgb="FFBFD732"/>
      <name val="ＭＳ Ｐゴシック"/>
      <family val="3"/>
      <charset val="128"/>
    </font>
    <font>
      <b/>
      <sz val="12"/>
      <name val="ＭＳ Ｐゴシック"/>
      <family val="3"/>
      <charset val="128"/>
    </font>
    <font>
      <sz val="12"/>
      <color rgb="FF333FFF"/>
      <name val="ＭＳ Ｐゴシック"/>
      <family val="3"/>
      <charset val="128"/>
    </font>
    <font>
      <b/>
      <sz val="10"/>
      <color indexed="81"/>
      <name val="ＭＳ Ｐゴシック"/>
      <family val="3"/>
      <charset val="128"/>
    </font>
    <font>
      <b/>
      <sz val="10"/>
      <color indexed="39"/>
      <name val="游ゴシック Light"/>
      <family val="3"/>
      <charset val="128"/>
    </font>
    <font>
      <sz val="16"/>
      <color indexed="39"/>
      <name val="游ゴシック Light"/>
      <family val="3"/>
      <charset val="128"/>
    </font>
    <font>
      <b/>
      <sz val="10"/>
      <color indexed="39"/>
      <name val="ＭＳ Ｐゴシック"/>
      <family val="3"/>
      <charset val="128"/>
    </font>
    <font>
      <b/>
      <sz val="11"/>
      <name val="ＭＳ Ｐゴシック"/>
      <family val="3"/>
      <charset val="128"/>
    </font>
    <font>
      <sz val="10"/>
      <color indexed="39"/>
      <name val="游ゴシック Light"/>
      <family val="3"/>
      <charset val="128"/>
    </font>
    <font>
      <b/>
      <sz val="9"/>
      <color indexed="39"/>
      <name val="ＭＳ Ｐゴシック"/>
      <family val="3"/>
      <charset val="128"/>
    </font>
    <font>
      <sz val="12"/>
      <color rgb="FF00465B"/>
      <name val="Arial"/>
      <family val="2"/>
    </font>
    <font>
      <sz val="12"/>
      <color rgb="FF00465B"/>
      <name val="ＭＳ Ｐゴシック"/>
      <family val="3"/>
      <charset val="128"/>
    </font>
    <font>
      <sz val="10"/>
      <color rgb="FF333FFF"/>
      <name val="游ゴシック"/>
      <family val="2"/>
      <charset val="128"/>
    </font>
    <font>
      <sz val="10"/>
      <color indexed="39"/>
      <name val="ＭＳ Ｐゴシック"/>
      <family val="3"/>
      <charset val="128"/>
    </font>
    <font>
      <sz val="9"/>
      <color indexed="81"/>
      <name val="ＭＳ Ｐゴシック"/>
      <family val="3"/>
      <charset val="128"/>
    </font>
    <font>
      <sz val="9"/>
      <color indexed="39"/>
      <name val="ＭＳ Ｐゴシック"/>
      <family val="3"/>
      <charset val="128"/>
    </font>
    <font>
      <sz val="9"/>
      <color indexed="39"/>
      <name val="游ゴシック Light"/>
      <family val="3"/>
      <charset val="128"/>
    </font>
    <font>
      <b/>
      <sz val="10"/>
      <color rgb="FF008000"/>
      <name val="Arial"/>
      <family val="2"/>
    </font>
    <font>
      <b/>
      <i/>
      <sz val="10"/>
      <color theme="3"/>
      <name val="Arial"/>
      <family val="2"/>
    </font>
    <font>
      <b/>
      <i/>
      <sz val="10"/>
      <color theme="3"/>
      <name val="ＭＳ Ｐゴシック"/>
      <family val="3"/>
      <charset val="128"/>
    </font>
    <font>
      <b/>
      <i/>
      <sz val="10"/>
      <color rgb="FF333FFF"/>
      <name val="ＭＳ Ｐゴシック"/>
      <family val="3"/>
      <charset val="128"/>
    </font>
    <font>
      <b/>
      <sz val="9"/>
      <color rgb="FF333FFF"/>
      <name val="Arial"/>
      <family val="2"/>
    </font>
    <font>
      <b/>
      <sz val="10"/>
      <color theme="1"/>
      <name val="ＭＳ Ｐゴシック"/>
      <family val="3"/>
      <charset val="128"/>
    </font>
    <font>
      <sz val="10"/>
      <color indexed="81"/>
      <name val="ＭＳ Ｐゴシック"/>
      <family val="3"/>
      <charset val="128"/>
    </font>
    <font>
      <b/>
      <sz val="9"/>
      <color indexed="10"/>
      <name val="Arial"/>
      <family val="2"/>
    </font>
    <font>
      <b/>
      <sz val="10"/>
      <color indexed="39"/>
      <name val="ＭＳ Ｐ明朝"/>
      <family val="1"/>
      <charset val="128"/>
    </font>
    <font>
      <sz val="10"/>
      <color rgb="FFFF0000"/>
      <name val="ＭＳ Ｐゴシック"/>
      <family val="3"/>
      <charset val="128"/>
    </font>
    <font>
      <b/>
      <sz val="10"/>
      <color rgb="FFBFD732"/>
      <name val="ＭＳ Ｐゴシック"/>
      <family val="3"/>
      <charset val="128"/>
    </font>
    <font>
      <b/>
      <sz val="10"/>
      <color rgb="FF000000"/>
      <name val="ＭＳ Ｐゴシック"/>
      <family val="3"/>
      <charset val="128"/>
    </font>
    <font>
      <b/>
      <sz val="10"/>
      <color rgb="FFFF0000"/>
      <name val="ＭＳ Ｐゴシック"/>
      <family val="3"/>
      <charset val="128"/>
    </font>
    <font>
      <sz val="10"/>
      <color rgb="FF000000"/>
      <name val="ＭＳ Ｐゴシック"/>
      <family val="3"/>
      <charset val="128"/>
    </font>
    <font>
      <b/>
      <sz val="10"/>
      <color rgb="FF0F718E"/>
      <name val="ＭＳ Ｐゴシック"/>
      <family val="3"/>
      <charset val="128"/>
    </font>
    <font>
      <b/>
      <sz val="11"/>
      <color rgb="FFFF0000"/>
      <name val="ＭＳ Ｐゴシック"/>
      <family val="3"/>
      <charset val="128"/>
    </font>
    <font>
      <sz val="12"/>
      <color theme="1"/>
      <name val="Arial"/>
      <family val="2"/>
    </font>
    <font>
      <sz val="12"/>
      <color rgb="FFBFD732"/>
      <name val="Arial"/>
      <family val="2"/>
    </font>
    <font>
      <b/>
      <sz val="12"/>
      <color indexed="62"/>
      <name val="Arial"/>
      <family val="2"/>
    </font>
    <font>
      <sz val="12"/>
      <color rgb="FF0070C0"/>
      <name val="Arial"/>
      <family val="2"/>
    </font>
    <font>
      <b/>
      <sz val="12"/>
      <color theme="1"/>
      <name val="Arial"/>
      <family val="2"/>
    </font>
    <font>
      <sz val="11"/>
      <color rgb="FFBFD732"/>
      <name val="ＭＳ Ｐゴシック"/>
      <family val="3"/>
      <charset val="128"/>
    </font>
    <font>
      <b/>
      <sz val="12"/>
      <color rgb="FFFF0000"/>
      <name val="ＭＳ Ｐゴシック"/>
      <family val="3"/>
      <charset val="128"/>
    </font>
    <font>
      <sz val="11"/>
      <color theme="1"/>
      <name val="Arial"/>
      <family val="2"/>
    </font>
    <font>
      <sz val="11"/>
      <color rgb="FFBFD732"/>
      <name val="Arial"/>
      <family val="2"/>
    </font>
    <font>
      <sz val="11"/>
      <name val="Arial"/>
      <family val="2"/>
    </font>
    <font>
      <u/>
      <sz val="10"/>
      <color rgb="FF0F718E"/>
      <name val="Arial"/>
      <family val="2"/>
    </font>
    <font>
      <u/>
      <sz val="10"/>
      <name val="Arial"/>
      <family val="2"/>
    </font>
    <font>
      <b/>
      <sz val="11"/>
      <color theme="1"/>
      <name val="Arial"/>
      <family val="2"/>
    </font>
    <font>
      <b/>
      <sz val="8"/>
      <color theme="3"/>
      <name val="Arial"/>
      <family val="2"/>
    </font>
    <font>
      <b/>
      <sz val="8"/>
      <color rgb="FFBFD732"/>
      <name val="ＭＳ Ｐゴシック"/>
      <family val="3"/>
      <charset val="128"/>
    </font>
    <font>
      <b/>
      <sz val="10"/>
      <color rgb="FF008000"/>
      <name val="ＭＳ Ｐゴシック"/>
      <family val="3"/>
      <charset val="128"/>
    </font>
    <font>
      <sz val="12"/>
      <color rgb="FF333FFF"/>
      <name val="Arial"/>
      <family val="2"/>
    </font>
    <font>
      <u/>
      <sz val="11"/>
      <color theme="10"/>
      <name val="Arial"/>
      <family val="2"/>
    </font>
    <font>
      <b/>
      <i/>
      <sz val="8"/>
      <color theme="3"/>
      <name val="Arial"/>
      <family val="2"/>
    </font>
    <font>
      <b/>
      <i/>
      <sz val="10"/>
      <color rgb="FFBFD732"/>
      <name val="Arial"/>
      <family val="2"/>
    </font>
    <font>
      <b/>
      <sz val="9"/>
      <color rgb="FF333FFF"/>
      <name val="ＭＳ Ｐゴシック"/>
      <family val="3"/>
      <charset val="128"/>
    </font>
    <font>
      <i/>
      <sz val="11"/>
      <color rgb="FFBFD732"/>
      <name val="Arial"/>
      <family val="2"/>
    </font>
    <font>
      <b/>
      <sz val="22"/>
      <color rgb="FF333FFF"/>
      <name val="ＭＳ Ｐゴシック"/>
      <family val="3"/>
      <charset val="128"/>
    </font>
    <font>
      <b/>
      <sz val="24"/>
      <color rgb="FF333FFF"/>
      <name val="ＭＳ Ｐゴシック"/>
      <family val="3"/>
      <charset val="128"/>
    </font>
    <font>
      <sz val="18"/>
      <color rgb="FFBFD732"/>
      <name val="Arial"/>
      <family val="2"/>
    </font>
    <font>
      <b/>
      <sz val="36"/>
      <color theme="1"/>
      <name val="Arial"/>
      <family val="2"/>
    </font>
    <font>
      <b/>
      <sz val="18"/>
      <color theme="1"/>
      <name val="Arial"/>
      <family val="2"/>
    </font>
    <font>
      <sz val="16"/>
      <color theme="1"/>
      <name val="Arial"/>
      <family val="2"/>
    </font>
    <font>
      <sz val="14"/>
      <color theme="1"/>
      <name val="Arial"/>
      <family val="2"/>
    </font>
    <font>
      <b/>
      <sz val="22"/>
      <color theme="1"/>
      <name val="Arial"/>
      <family val="2"/>
    </font>
    <font>
      <b/>
      <sz val="22"/>
      <color rgb="FF333FFF"/>
      <name val="Arial"/>
      <family val="2"/>
    </font>
    <font>
      <b/>
      <sz val="18"/>
      <color rgb="FFBFD732"/>
      <name val="Arial"/>
      <family val="2"/>
    </font>
    <font>
      <sz val="18"/>
      <name val="Arial"/>
      <family val="2"/>
    </font>
    <font>
      <sz val="20"/>
      <color theme="1"/>
      <name val="Arial"/>
      <family val="2"/>
    </font>
    <font>
      <b/>
      <sz val="24"/>
      <color theme="1"/>
      <name val="Arial"/>
      <family val="2"/>
    </font>
    <font>
      <b/>
      <sz val="24"/>
      <color rgb="FF333FFF"/>
      <name val="Arial"/>
      <family val="2"/>
    </font>
    <font>
      <b/>
      <sz val="14"/>
      <color theme="1"/>
      <name val="Arial"/>
      <family val="2"/>
    </font>
    <font>
      <sz val="10"/>
      <color rgb="FFFF0000"/>
      <name val="Yu Gothic"/>
      <family val="2"/>
      <charset val="128"/>
    </font>
    <font>
      <b/>
      <sz val="10"/>
      <color rgb="FF333FFF"/>
      <name val="Yu Gothic"/>
      <family val="3"/>
      <charset val="128"/>
    </font>
    <font>
      <b/>
      <sz val="10"/>
      <color rgb="FF333FFF"/>
      <name val="Arial"/>
      <family val="3"/>
    </font>
    <font>
      <b/>
      <sz val="10"/>
      <color rgb="FF333FFF"/>
      <name val="Yu Gothic"/>
      <family val="2"/>
      <charset val="128"/>
    </font>
    <font>
      <b/>
      <sz val="11"/>
      <color rgb="FF0000FF"/>
      <name val="ＭＳ Ｐゴシック"/>
      <family val="3"/>
      <charset val="128"/>
    </font>
    <font>
      <b/>
      <sz val="11"/>
      <color rgb="FF0000FF"/>
      <name val="Arial"/>
      <family val="2"/>
    </font>
    <font>
      <sz val="10"/>
      <color theme="1"/>
      <name val="Symbol"/>
      <family val="1"/>
      <charset val="2"/>
    </font>
    <font>
      <sz val="10"/>
      <color rgb="FFFF0000"/>
      <name val="Symbol"/>
      <family val="1"/>
      <charset val="2"/>
    </font>
  </fonts>
  <fills count="13">
    <fill>
      <patternFill patternType="none"/>
    </fill>
    <fill>
      <patternFill patternType="gray125"/>
    </fill>
    <fill>
      <patternFill patternType="solid">
        <fgColor theme="0" tint="-0.14999847407452621"/>
        <bgColor indexed="64"/>
      </patternFill>
    </fill>
    <fill>
      <patternFill patternType="solid">
        <fgColor rgb="FFF3F2F1"/>
        <bgColor indexed="64"/>
      </patternFill>
    </fill>
    <fill>
      <patternFill patternType="solid">
        <fgColor rgb="FF00465B"/>
        <bgColor indexed="64"/>
      </patternFill>
    </fill>
    <fill>
      <patternFill patternType="solid">
        <fgColor theme="0"/>
        <bgColor indexed="64"/>
      </patternFill>
    </fill>
    <fill>
      <patternFill patternType="solid">
        <fgColor rgb="FFBCBCBE"/>
        <bgColor indexed="64"/>
      </patternFill>
    </fill>
    <fill>
      <patternFill patternType="solid">
        <fgColor theme="0" tint="-0.249977111117893"/>
        <bgColor indexed="64"/>
      </patternFill>
    </fill>
    <fill>
      <patternFill patternType="solid">
        <fgColor rgb="FFBFD73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1"/>
        <bgColor indexed="64"/>
      </patternFill>
    </fill>
    <fill>
      <patternFill patternType="solid">
        <fgColor indexed="9"/>
        <bgColor indexed="64"/>
      </patternFill>
    </fill>
  </fills>
  <borders count="187">
    <border>
      <left/>
      <right/>
      <top/>
      <bottom/>
      <diagonal/>
    </border>
    <border>
      <left style="thick">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ck">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auto="1"/>
      </left>
      <right style="hair">
        <color auto="1"/>
      </right>
      <top style="medium">
        <color indexed="64"/>
      </top>
      <bottom style="hair">
        <color auto="1"/>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ck">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ck">
        <color rgb="FFFF0000"/>
      </left>
      <right/>
      <top style="thick">
        <color rgb="FFFF0000"/>
      </top>
      <bottom/>
      <diagonal/>
    </border>
    <border>
      <left/>
      <right/>
      <top style="thick">
        <color rgb="FFFF0000"/>
      </top>
      <bottom/>
      <diagonal/>
    </border>
    <border>
      <left style="thick">
        <color rgb="FFFF0000"/>
      </left>
      <right/>
      <top/>
      <bottom/>
      <diagonal/>
    </border>
    <border>
      <left style="thick">
        <color theme="4"/>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9"/>
      </left>
      <right/>
      <top style="thick">
        <color theme="9"/>
      </top>
      <bottom/>
      <diagonal/>
    </border>
    <border>
      <left/>
      <right style="thick">
        <color theme="4"/>
      </right>
      <top style="thick">
        <color theme="9"/>
      </top>
      <bottom/>
      <diagonal/>
    </border>
    <border>
      <left style="thick">
        <color theme="9"/>
      </left>
      <right/>
      <top/>
      <bottom/>
      <diagonal/>
    </border>
    <border>
      <left style="thick">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style="thick">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right/>
      <top style="thick">
        <color indexed="64"/>
      </top>
      <bottom/>
      <diagonal/>
    </border>
    <border>
      <left style="medium">
        <color indexed="64"/>
      </left>
      <right/>
      <top style="hair">
        <color indexed="64"/>
      </top>
      <bottom style="thin">
        <color indexed="64"/>
      </bottom>
      <diagonal/>
    </border>
    <border>
      <left/>
      <right/>
      <top style="thin">
        <color indexed="64"/>
      </top>
      <bottom/>
      <diagonal/>
    </border>
    <border>
      <left/>
      <right/>
      <top style="hair">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hair">
        <color indexed="64"/>
      </left>
      <right/>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top style="medium">
        <color indexed="64"/>
      </top>
      <bottom style="hair">
        <color auto="1"/>
      </bottom>
      <diagonal/>
    </border>
    <border>
      <left/>
      <right style="thin">
        <color indexed="64"/>
      </right>
      <top style="medium">
        <color indexed="64"/>
      </top>
      <bottom style="hair">
        <color auto="1"/>
      </bottom>
      <diagonal/>
    </border>
    <border>
      <left/>
      <right style="thin">
        <color indexed="64"/>
      </right>
      <top style="hair">
        <color indexed="64"/>
      </top>
      <bottom style="hair">
        <color indexed="64"/>
      </bottom>
      <diagonal/>
    </border>
    <border>
      <left/>
      <right style="thin">
        <color indexed="64"/>
      </right>
      <top/>
      <bottom style="hair">
        <color auto="1"/>
      </bottom>
      <diagonal/>
    </border>
    <border>
      <left style="thin">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medium">
        <color indexed="64"/>
      </right>
      <top/>
      <bottom style="hair">
        <color indexed="64"/>
      </bottom>
      <diagonal/>
    </border>
    <border>
      <left style="hair">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medium">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thin">
        <color indexed="64"/>
      </left>
      <right style="thin">
        <color indexed="64"/>
      </right>
      <top style="thin">
        <color indexed="64"/>
      </top>
      <bottom/>
      <diagonal/>
    </border>
    <border>
      <left style="medium">
        <color indexed="64"/>
      </left>
      <right style="medium">
        <color indexed="9"/>
      </right>
      <top/>
      <bottom/>
      <diagonal/>
    </border>
    <border>
      <left/>
      <right style="medium">
        <color indexed="9"/>
      </right>
      <top/>
      <bottom/>
      <diagonal/>
    </border>
    <border>
      <left style="medium">
        <color indexed="9"/>
      </left>
      <right/>
      <top/>
      <bottom/>
      <diagonal/>
    </border>
    <border>
      <left style="thick">
        <color indexed="64"/>
      </left>
      <right/>
      <top style="medium">
        <color indexed="64"/>
      </top>
      <bottom style="dotted">
        <color indexed="64"/>
      </bottom>
      <diagonal/>
    </border>
    <border>
      <left/>
      <right/>
      <top style="medium">
        <color indexed="64"/>
      </top>
      <bottom style="dotted">
        <color indexed="64"/>
      </bottom>
      <diagonal/>
    </border>
    <border>
      <left style="thick">
        <color indexed="64"/>
      </left>
      <right/>
      <top style="dotted">
        <color indexed="64"/>
      </top>
      <bottom style="dotted">
        <color indexed="64"/>
      </bottom>
      <diagonal/>
    </border>
    <border>
      <left style="thick">
        <color indexed="64"/>
      </left>
      <right/>
      <top style="dotted">
        <color indexed="64"/>
      </top>
      <bottom style="medium">
        <color indexed="64"/>
      </bottom>
      <diagonal/>
    </border>
    <border>
      <left/>
      <right/>
      <top style="dotted">
        <color indexed="64"/>
      </top>
      <bottom style="medium">
        <color indexed="64"/>
      </bottom>
      <diagonal/>
    </border>
    <border>
      <left style="medium">
        <color rgb="FFBFD732"/>
      </left>
      <right/>
      <top style="medium">
        <color indexed="64"/>
      </top>
      <bottom/>
      <diagonal/>
    </border>
    <border>
      <left style="medium">
        <color rgb="FFBFD732"/>
      </left>
      <right/>
      <top style="medium">
        <color indexed="64"/>
      </top>
      <bottom style="dotted">
        <color indexed="64"/>
      </bottom>
      <diagonal/>
    </border>
    <border>
      <left style="medium">
        <color rgb="FFBFD732"/>
      </left>
      <right/>
      <top style="dotted">
        <color indexed="64"/>
      </top>
      <bottom style="dotted">
        <color indexed="64"/>
      </bottom>
      <diagonal/>
    </border>
    <border>
      <left style="medium">
        <color rgb="FFBFD732"/>
      </left>
      <right/>
      <top style="dotted">
        <color indexed="64"/>
      </top>
      <bottom style="medium">
        <color indexed="64"/>
      </bottom>
      <diagonal/>
    </border>
    <border>
      <left style="double">
        <color rgb="FF00465B"/>
      </left>
      <right style="double">
        <color rgb="FF00465B"/>
      </right>
      <top style="double">
        <color rgb="FF00465B"/>
      </top>
      <bottom style="double">
        <color rgb="FF00465B"/>
      </bottom>
      <diagonal/>
    </border>
    <border>
      <left style="hair">
        <color indexed="64"/>
      </left>
      <right/>
      <top style="thick">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thick">
        <color indexed="64"/>
      </bottom>
      <diagonal/>
    </border>
    <border>
      <left style="hair">
        <color auto="1"/>
      </left>
      <right style="medium">
        <color indexed="64"/>
      </right>
      <top style="hair">
        <color auto="1"/>
      </top>
      <bottom/>
      <diagonal/>
    </border>
    <border>
      <left style="hair">
        <color indexed="64"/>
      </left>
      <right style="thick">
        <color indexed="64"/>
      </right>
      <top style="hair">
        <color indexed="64"/>
      </top>
      <bottom/>
      <diagonal/>
    </border>
    <border>
      <left style="hair">
        <color auto="1"/>
      </left>
      <right/>
      <top style="hair">
        <color auto="1"/>
      </top>
      <bottom/>
      <diagonal/>
    </border>
    <border>
      <left style="hair">
        <color auto="1"/>
      </left>
      <right/>
      <top style="hair">
        <color auto="1"/>
      </top>
      <bottom style="medium">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hair">
        <color indexed="64"/>
      </left>
      <right style="hair">
        <color indexed="64"/>
      </right>
      <top style="hair">
        <color indexed="64"/>
      </top>
      <bottom style="thick">
        <color indexed="64"/>
      </bottom>
      <diagonal/>
    </border>
    <border>
      <left style="hair">
        <color indexed="64"/>
      </left>
      <right style="hair">
        <color indexed="64"/>
      </right>
      <top style="thick">
        <color indexed="64"/>
      </top>
      <bottom style="hair">
        <color indexed="64"/>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right style="thick">
        <color indexed="64"/>
      </right>
      <top style="medium">
        <color indexed="64"/>
      </top>
      <bottom style="thin">
        <color indexed="64"/>
      </bottom>
      <diagonal/>
    </border>
  </borders>
  <cellStyleXfs count="13">
    <xf numFmtId="0" fontId="0" fillId="0" borderId="0"/>
    <xf numFmtId="0" fontId="2" fillId="0" borderId="0"/>
    <xf numFmtId="0" fontId="2" fillId="0" borderId="0"/>
    <xf numFmtId="0" fontId="3" fillId="0" borderId="0" applyNumberFormat="0" applyFill="0" applyBorder="0" applyAlignment="0" applyProtection="0"/>
    <xf numFmtId="0" fontId="1" fillId="0" borderId="0"/>
    <xf numFmtId="0" fontId="2" fillId="0" borderId="0"/>
    <xf numFmtId="0" fontId="24" fillId="0" borderId="0"/>
    <xf numFmtId="0" fontId="24" fillId="0" borderId="0"/>
    <xf numFmtId="0" fontId="29" fillId="0" borderId="0" applyNumberFormat="0" applyFill="0" applyBorder="0" applyAlignment="0" applyProtection="0"/>
    <xf numFmtId="0" fontId="32" fillId="0" borderId="0"/>
    <xf numFmtId="0" fontId="33" fillId="0" borderId="0"/>
    <xf numFmtId="0" fontId="34" fillId="0" borderId="0">
      <alignment horizontal="left"/>
    </xf>
    <xf numFmtId="9" fontId="2" fillId="0" borderId="0" applyFont="0" applyFill="0" applyBorder="0" applyAlignment="0" applyProtection="0"/>
  </cellStyleXfs>
  <cellXfs count="854">
    <xf numFmtId="0" fontId="0" fillId="0" borderId="0" xfId="0"/>
    <xf numFmtId="0" fontId="13" fillId="2" borderId="20" xfId="4" applyFont="1" applyFill="1" applyBorder="1" applyAlignment="1" applyProtection="1">
      <alignment vertical="center"/>
      <protection locked="0"/>
    </xf>
    <xf numFmtId="0" fontId="13" fillId="2" borderId="0" xfId="4" applyFont="1" applyFill="1" applyAlignment="1" applyProtection="1">
      <alignment vertical="center"/>
      <protection locked="0"/>
    </xf>
    <xf numFmtId="0" fontId="14" fillId="2" borderId="0" xfId="4" applyFont="1" applyFill="1" applyAlignment="1" applyProtection="1">
      <alignment vertical="top"/>
      <protection locked="0"/>
    </xf>
    <xf numFmtId="0" fontId="13" fillId="2" borderId="20" xfId="2" applyFont="1" applyFill="1" applyBorder="1" applyAlignment="1" applyProtection="1">
      <alignment vertical="center"/>
      <protection locked="0"/>
    </xf>
    <xf numFmtId="0" fontId="13" fillId="2" borderId="0" xfId="2" applyFont="1" applyFill="1" applyAlignment="1" applyProtection="1">
      <alignment vertical="center"/>
      <protection locked="0"/>
    </xf>
    <xf numFmtId="0" fontId="14" fillId="2" borderId="0" xfId="4" applyFont="1" applyFill="1" applyAlignment="1" applyProtection="1">
      <alignment vertical="center"/>
      <protection locked="0"/>
    </xf>
    <xf numFmtId="0" fontId="15" fillId="2" borderId="0" xfId="4" applyFont="1" applyFill="1" applyAlignment="1" applyProtection="1">
      <alignment vertical="center"/>
      <protection locked="0"/>
    </xf>
    <xf numFmtId="0" fontId="14" fillId="2" borderId="0" xfId="2" applyFont="1" applyFill="1" applyAlignment="1" applyProtection="1">
      <alignment vertical="center"/>
      <protection locked="0"/>
    </xf>
    <xf numFmtId="0" fontId="18" fillId="2" borderId="0" xfId="4" applyFont="1" applyFill="1" applyAlignment="1" applyProtection="1">
      <alignment horizontal="center" vertical="center"/>
      <protection locked="0"/>
    </xf>
    <xf numFmtId="0" fontId="14" fillId="2" borderId="0" xfId="4" applyFont="1" applyFill="1" applyAlignment="1" applyProtection="1">
      <alignment horizontal="center" vertical="center"/>
      <protection locked="0"/>
    </xf>
    <xf numFmtId="0" fontId="15" fillId="3" borderId="15" xfId="6" applyFont="1" applyFill="1" applyBorder="1" applyAlignment="1" applyProtection="1">
      <alignment vertical="center"/>
      <protection locked="0"/>
    </xf>
    <xf numFmtId="0" fontId="15" fillId="3" borderId="62" xfId="2" applyFont="1" applyFill="1" applyBorder="1" applyAlignment="1" applyProtection="1">
      <alignment vertical="center"/>
      <protection locked="0"/>
    </xf>
    <xf numFmtId="0" fontId="15" fillId="3" borderId="15" xfId="2" applyFont="1" applyFill="1" applyBorder="1" applyAlignment="1" applyProtection="1">
      <alignment vertical="center"/>
      <protection locked="0"/>
    </xf>
    <xf numFmtId="9" fontId="15" fillId="3" borderId="61" xfId="2" applyNumberFormat="1" applyFont="1" applyFill="1" applyBorder="1" applyAlignment="1" applyProtection="1">
      <alignment vertical="center"/>
      <protection locked="0"/>
    </xf>
    <xf numFmtId="0" fontId="15" fillId="3" borderId="61" xfId="2" quotePrefix="1" applyFont="1" applyFill="1" applyBorder="1" applyAlignment="1" applyProtection="1">
      <alignment vertical="center"/>
      <protection locked="0"/>
    </xf>
    <xf numFmtId="49" fontId="15" fillId="3" borderId="15" xfId="2" applyNumberFormat="1" applyFont="1" applyFill="1" applyBorder="1" applyAlignment="1" applyProtection="1">
      <alignment vertical="top" wrapText="1"/>
      <protection locked="0"/>
    </xf>
    <xf numFmtId="14" fontId="30" fillId="3" borderId="15" xfId="2" applyNumberFormat="1" applyFont="1" applyFill="1" applyBorder="1" applyAlignment="1" applyProtection="1">
      <alignment vertical="center" wrapText="1"/>
      <protection locked="0"/>
    </xf>
    <xf numFmtId="0" fontId="15" fillId="3" borderId="15" xfId="2" applyFont="1" applyFill="1" applyBorder="1" applyAlignment="1" applyProtection="1">
      <alignment vertical="center" wrapText="1"/>
      <protection locked="0"/>
    </xf>
    <xf numFmtId="0" fontId="15" fillId="3" borderId="15" xfId="2" applyFont="1" applyFill="1" applyBorder="1" applyProtection="1">
      <protection locked="0"/>
    </xf>
    <xf numFmtId="49" fontId="15" fillId="3" borderId="62" xfId="2" applyNumberFormat="1" applyFont="1" applyFill="1" applyBorder="1" applyAlignment="1" applyProtection="1">
      <alignment vertical="top" wrapText="1"/>
      <protection locked="0"/>
    </xf>
    <xf numFmtId="49" fontId="15" fillId="3" borderId="64" xfId="2" applyNumberFormat="1" applyFont="1" applyFill="1" applyBorder="1" applyAlignment="1" applyProtection="1">
      <alignment vertical="top" wrapText="1"/>
      <protection locked="0"/>
    </xf>
    <xf numFmtId="49" fontId="15" fillId="3" borderId="21" xfId="2" applyNumberFormat="1" applyFont="1" applyFill="1" applyBorder="1" applyAlignment="1" applyProtection="1">
      <alignment vertical="top" wrapText="1"/>
      <protection locked="0"/>
    </xf>
    <xf numFmtId="14" fontId="30" fillId="3" borderId="21" xfId="2" applyNumberFormat="1" applyFont="1" applyFill="1" applyBorder="1" applyAlignment="1" applyProtection="1">
      <alignment vertical="center" wrapText="1"/>
      <protection locked="0"/>
    </xf>
    <xf numFmtId="0" fontId="15" fillId="3" borderId="21" xfId="2" applyFont="1" applyFill="1" applyBorder="1" applyAlignment="1" applyProtection="1">
      <alignment vertical="center" wrapText="1"/>
      <protection locked="0"/>
    </xf>
    <xf numFmtId="0" fontId="15" fillId="3" borderId="21" xfId="2" applyFont="1" applyFill="1" applyBorder="1" applyProtection="1">
      <protection locked="0"/>
    </xf>
    <xf numFmtId="0" fontId="15" fillId="3" borderId="21" xfId="6" applyFont="1" applyFill="1" applyBorder="1" applyAlignment="1" applyProtection="1">
      <alignment vertical="center"/>
      <protection locked="0"/>
    </xf>
    <xf numFmtId="0" fontId="15" fillId="3" borderId="64" xfId="2" applyFont="1" applyFill="1" applyBorder="1" applyAlignment="1" applyProtection="1">
      <alignment vertical="center"/>
      <protection locked="0"/>
    </xf>
    <xf numFmtId="0" fontId="15" fillId="3" borderId="21" xfId="2" applyFont="1" applyFill="1" applyBorder="1" applyAlignment="1" applyProtection="1">
      <alignment vertical="center"/>
      <protection locked="0"/>
    </xf>
    <xf numFmtId="9" fontId="15" fillId="3" borderId="66" xfId="2" applyNumberFormat="1" applyFont="1" applyFill="1" applyBorder="1" applyAlignment="1" applyProtection="1">
      <alignment vertical="center"/>
      <protection locked="0"/>
    </xf>
    <xf numFmtId="0" fontId="15" fillId="3" borderId="66" xfId="2" quotePrefix="1" applyFont="1" applyFill="1" applyBorder="1" applyAlignment="1" applyProtection="1">
      <alignment vertical="center"/>
      <protection locked="0"/>
    </xf>
    <xf numFmtId="0" fontId="15" fillId="3" borderId="21" xfId="4" applyFont="1" applyFill="1" applyBorder="1" applyAlignment="1" applyProtection="1">
      <alignment vertical="center" wrapText="1"/>
      <protection locked="0"/>
    </xf>
    <xf numFmtId="177" fontId="13" fillId="3" borderId="21" xfId="4" applyNumberFormat="1" applyFont="1" applyFill="1" applyBorder="1" applyAlignment="1" applyProtection="1">
      <alignment vertical="center"/>
      <protection locked="0"/>
    </xf>
    <xf numFmtId="0" fontId="15" fillId="3" borderId="21" xfId="4" applyFont="1" applyFill="1" applyBorder="1" applyAlignment="1" applyProtection="1">
      <alignment vertical="center"/>
      <protection locked="0"/>
    </xf>
    <xf numFmtId="0" fontId="15" fillId="3" borderId="15" xfId="4" applyFont="1" applyFill="1" applyBorder="1" applyAlignment="1" applyProtection="1">
      <alignment vertical="center" wrapText="1"/>
      <protection locked="0"/>
    </xf>
    <xf numFmtId="177" fontId="13" fillId="3" borderId="15" xfId="4" applyNumberFormat="1" applyFont="1" applyFill="1" applyBorder="1" applyAlignment="1" applyProtection="1">
      <alignment vertical="center"/>
      <protection locked="0"/>
    </xf>
    <xf numFmtId="0" fontId="15" fillId="3" borderId="15" xfId="4" applyFont="1" applyFill="1" applyBorder="1" applyAlignment="1" applyProtection="1">
      <alignment vertical="center"/>
      <protection locked="0"/>
    </xf>
    <xf numFmtId="0" fontId="15" fillId="3" borderId="60" xfId="4" applyFont="1" applyFill="1" applyBorder="1" applyAlignment="1" applyProtection="1">
      <alignment vertical="center"/>
      <protection locked="0"/>
    </xf>
    <xf numFmtId="0" fontId="15" fillId="3" borderId="71" xfId="4" applyFont="1" applyFill="1" applyBorder="1" applyAlignment="1" applyProtection="1">
      <alignment vertical="center" wrapText="1"/>
      <protection locked="0"/>
    </xf>
    <xf numFmtId="177" fontId="13" fillId="3" borderId="71" xfId="4" applyNumberFormat="1" applyFont="1" applyFill="1" applyBorder="1" applyAlignment="1" applyProtection="1">
      <alignment vertical="center"/>
      <protection locked="0"/>
    </xf>
    <xf numFmtId="0" fontId="15" fillId="3" borderId="71" xfId="4" applyFont="1" applyFill="1" applyBorder="1" applyAlignment="1" applyProtection="1">
      <alignment vertical="center"/>
      <protection locked="0"/>
    </xf>
    <xf numFmtId="0" fontId="2" fillId="6" borderId="16" xfId="4" applyFont="1" applyFill="1" applyBorder="1" applyAlignment="1">
      <alignment vertical="center" wrapText="1"/>
    </xf>
    <xf numFmtId="0" fontId="2" fillId="6" borderId="10" xfId="4" applyFont="1" applyFill="1" applyBorder="1" applyAlignment="1">
      <alignment vertical="center" wrapText="1"/>
    </xf>
    <xf numFmtId="0" fontId="31" fillId="6" borderId="39" xfId="4" applyFont="1" applyFill="1" applyBorder="1" applyAlignment="1">
      <alignment vertical="center" wrapText="1"/>
    </xf>
    <xf numFmtId="0" fontId="27" fillId="4" borderId="28" xfId="2" applyFont="1" applyFill="1" applyBorder="1" applyAlignment="1">
      <alignment vertical="center" wrapText="1"/>
    </xf>
    <xf numFmtId="0" fontId="27" fillId="4" borderId="32" xfId="2" applyFont="1" applyFill="1" applyBorder="1" applyAlignment="1">
      <alignment vertical="center"/>
    </xf>
    <xf numFmtId="0" fontId="27" fillId="4" borderId="31" xfId="2" applyFont="1" applyFill="1" applyBorder="1" applyAlignment="1">
      <alignment vertical="center"/>
    </xf>
    <xf numFmtId="0" fontId="27" fillId="4" borderId="67" xfId="2" applyFont="1" applyFill="1" applyBorder="1" applyAlignment="1">
      <alignment vertical="center"/>
    </xf>
    <xf numFmtId="0" fontId="14" fillId="6" borderId="68" xfId="2" applyFont="1" applyFill="1" applyBorder="1" applyAlignment="1">
      <alignment vertical="center" wrapText="1"/>
    </xf>
    <xf numFmtId="0" fontId="14" fillId="6" borderId="15" xfId="2" applyFont="1" applyFill="1" applyBorder="1" applyAlignment="1">
      <alignment vertical="center" wrapText="1"/>
    </xf>
    <xf numFmtId="0" fontId="14" fillId="6" borderId="15" xfId="6" applyFont="1" applyFill="1" applyBorder="1" applyAlignment="1">
      <alignment vertical="center" wrapText="1"/>
    </xf>
    <xf numFmtId="0" fontId="14" fillId="6" borderId="6" xfId="6" applyFont="1" applyFill="1" applyBorder="1" applyAlignment="1">
      <alignment vertical="center" wrapText="1"/>
    </xf>
    <xf numFmtId="0" fontId="14" fillId="6" borderId="33" xfId="2" applyFont="1" applyFill="1" applyBorder="1" applyAlignment="1">
      <alignment vertical="center" wrapText="1"/>
    </xf>
    <xf numFmtId="0" fontId="14" fillId="6" borderId="61" xfId="2" applyFont="1" applyFill="1" applyBorder="1" applyAlignment="1">
      <alignment vertical="center" wrapText="1"/>
    </xf>
    <xf numFmtId="0" fontId="14" fillId="6" borderId="60" xfId="2" applyFont="1" applyFill="1" applyBorder="1" applyAlignment="1">
      <alignment vertical="center" textRotation="90" wrapText="1"/>
    </xf>
    <xf numFmtId="0" fontId="7" fillId="8" borderId="0" xfId="4" applyFont="1" applyFill="1" applyAlignment="1">
      <alignment vertical="center"/>
    </xf>
    <xf numFmtId="0" fontId="21" fillId="4" borderId="5" xfId="4" applyFont="1" applyFill="1" applyBorder="1" applyAlignment="1">
      <alignment vertical="center"/>
    </xf>
    <xf numFmtId="0" fontId="7" fillId="4" borderId="5" xfId="4" applyFont="1" applyFill="1" applyBorder="1" applyAlignment="1">
      <alignment vertical="center"/>
    </xf>
    <xf numFmtId="0" fontId="7" fillId="4" borderId="4" xfId="4" applyFont="1" applyFill="1" applyBorder="1" applyAlignment="1">
      <alignment vertical="center"/>
    </xf>
    <xf numFmtId="0" fontId="4" fillId="2" borderId="6" xfId="4" applyFont="1" applyFill="1" applyBorder="1" applyAlignment="1">
      <alignment vertical="center"/>
    </xf>
    <xf numFmtId="0" fontId="6" fillId="2" borderId="6" xfId="4" applyFont="1" applyFill="1" applyBorder="1" applyAlignment="1">
      <alignment vertical="center"/>
    </xf>
    <xf numFmtId="0" fontId="6" fillId="2" borderId="0" xfId="4" applyFont="1" applyFill="1" applyAlignment="1">
      <alignment vertical="center"/>
    </xf>
    <xf numFmtId="0" fontId="6" fillId="2" borderId="0" xfId="2" applyFont="1" applyFill="1"/>
    <xf numFmtId="0" fontId="7" fillId="4" borderId="50" xfId="4" applyFont="1" applyFill="1" applyBorder="1" applyAlignment="1">
      <alignment vertical="center"/>
    </xf>
    <xf numFmtId="0" fontId="13" fillId="2" borderId="0" xfId="4" applyFont="1" applyFill="1" applyAlignment="1">
      <alignment vertical="center"/>
    </xf>
    <xf numFmtId="0" fontId="7" fillId="4" borderId="26" xfId="2" applyFont="1" applyFill="1" applyBorder="1" applyAlignment="1">
      <alignment vertical="center"/>
    </xf>
    <xf numFmtId="0" fontId="9" fillId="4" borderId="4" xfId="2" applyFont="1" applyFill="1" applyBorder="1" applyAlignment="1">
      <alignment vertical="center"/>
    </xf>
    <xf numFmtId="0" fontId="7" fillId="4" borderId="4" xfId="2" applyFont="1" applyFill="1" applyBorder="1" applyAlignment="1">
      <alignment vertical="center"/>
    </xf>
    <xf numFmtId="0" fontId="17" fillId="2" borderId="29" xfId="2" applyFont="1" applyFill="1" applyBorder="1" applyAlignment="1">
      <alignment vertical="center" wrapText="1"/>
    </xf>
    <xf numFmtId="0" fontId="23" fillId="4" borderId="1" xfId="4" applyFont="1" applyFill="1" applyBorder="1" applyAlignment="1">
      <alignment vertical="center" wrapText="1"/>
    </xf>
    <xf numFmtId="0" fontId="23" fillId="4" borderId="14" xfId="4" applyFont="1" applyFill="1" applyBorder="1" applyAlignment="1">
      <alignment vertical="center" wrapText="1"/>
    </xf>
    <xf numFmtId="0" fontId="27" fillId="4" borderId="4" xfId="2" applyFont="1" applyFill="1" applyBorder="1" applyAlignment="1">
      <alignment vertical="center" wrapText="1"/>
    </xf>
    <xf numFmtId="0" fontId="2" fillId="6" borderId="70" xfId="4" applyFont="1" applyFill="1" applyBorder="1" applyAlignment="1">
      <alignment vertical="center" wrapText="1"/>
    </xf>
    <xf numFmtId="14" fontId="15" fillId="3" borderId="72" xfId="4" applyNumberFormat="1" applyFont="1" applyFill="1" applyBorder="1" applyAlignment="1" applyProtection="1">
      <alignment vertical="center"/>
      <protection locked="0"/>
    </xf>
    <xf numFmtId="0" fontId="2" fillId="6" borderId="62" xfId="4" applyFont="1" applyFill="1" applyBorder="1" applyAlignment="1">
      <alignment vertical="center" wrapText="1"/>
    </xf>
    <xf numFmtId="0" fontId="2" fillId="6" borderId="64" xfId="4" applyFont="1" applyFill="1" applyBorder="1" applyAlignment="1">
      <alignment vertical="center" wrapText="1"/>
    </xf>
    <xf numFmtId="14" fontId="15" fillId="3" borderId="63" xfId="4" applyNumberFormat="1" applyFont="1" applyFill="1" applyBorder="1" applyAlignment="1" applyProtection="1">
      <alignment vertical="center"/>
      <protection locked="0"/>
    </xf>
    <xf numFmtId="0" fontId="11" fillId="8" borderId="0" xfId="2" applyFont="1" applyFill="1" applyAlignment="1">
      <alignment vertical="center" wrapText="1"/>
    </xf>
    <xf numFmtId="0" fontId="13" fillId="7" borderId="84" xfId="2" applyFont="1" applyFill="1" applyBorder="1" applyAlignment="1" applyProtection="1">
      <alignment vertical="center" wrapText="1"/>
      <protection locked="0"/>
    </xf>
    <xf numFmtId="0" fontId="14" fillId="5" borderId="8" xfId="2" applyFont="1" applyFill="1" applyBorder="1" applyAlignment="1" applyProtection="1">
      <alignment vertical="center" wrapText="1"/>
      <protection locked="0"/>
    </xf>
    <xf numFmtId="0" fontId="13" fillId="7" borderId="76" xfId="2" applyFont="1" applyFill="1" applyBorder="1" applyAlignment="1" applyProtection="1">
      <alignment vertical="center" wrapText="1"/>
      <protection locked="0"/>
    </xf>
    <xf numFmtId="0" fontId="14" fillId="6" borderId="88" xfId="2" applyFont="1" applyFill="1" applyBorder="1" applyAlignment="1">
      <alignment vertical="center" wrapText="1"/>
    </xf>
    <xf numFmtId="0" fontId="13" fillId="5" borderId="89" xfId="2" applyFont="1" applyFill="1" applyBorder="1" applyAlignment="1" applyProtection="1">
      <alignment vertical="center" wrapText="1"/>
      <protection locked="0"/>
    </xf>
    <xf numFmtId="0" fontId="7" fillId="9" borderId="4" xfId="2" applyFont="1" applyFill="1" applyBorder="1" applyAlignment="1">
      <alignment horizontal="center" vertical="center"/>
    </xf>
    <xf numFmtId="0" fontId="4" fillId="6" borderId="5" xfId="2" applyFont="1" applyFill="1" applyBorder="1" applyAlignment="1">
      <alignment vertical="center"/>
    </xf>
    <xf numFmtId="176" fontId="12" fillId="5" borderId="119" xfId="2" applyNumberFormat="1" applyFont="1" applyFill="1" applyBorder="1" applyAlignment="1" applyProtection="1">
      <alignment textRotation="90" wrapText="1"/>
      <protection locked="0"/>
    </xf>
    <xf numFmtId="0" fontId="8" fillId="5" borderId="120" xfId="2" applyFont="1" applyFill="1" applyBorder="1" applyAlignment="1" applyProtection="1">
      <alignment horizontal="center" vertical="center"/>
      <protection locked="0"/>
    </xf>
    <xf numFmtId="0" fontId="8" fillId="5" borderId="24" xfId="2" applyFont="1" applyFill="1" applyBorder="1" applyAlignment="1" applyProtection="1">
      <alignment horizontal="center" vertical="center"/>
      <protection locked="0"/>
    </xf>
    <xf numFmtId="0" fontId="8" fillId="5" borderId="120" xfId="2" quotePrefix="1" applyFont="1" applyFill="1" applyBorder="1" applyAlignment="1" applyProtection="1">
      <alignment vertical="center" wrapText="1"/>
      <protection locked="0"/>
    </xf>
    <xf numFmtId="0" fontId="8" fillId="5" borderId="24" xfId="2" quotePrefix="1" applyFont="1" applyFill="1" applyBorder="1" applyAlignment="1" applyProtection="1">
      <alignment vertical="center" wrapText="1"/>
      <protection locked="0"/>
    </xf>
    <xf numFmtId="0" fontId="4" fillId="6" borderId="28" xfId="2" applyFont="1" applyFill="1" applyBorder="1" applyAlignment="1">
      <alignment vertical="center"/>
    </xf>
    <xf numFmtId="0" fontId="35" fillId="5" borderId="0" xfId="2" applyFont="1" applyFill="1" applyAlignment="1">
      <alignment vertical="center"/>
    </xf>
    <xf numFmtId="0" fontId="35" fillId="5" borderId="0" xfId="2" applyFont="1" applyFill="1"/>
    <xf numFmtId="0" fontId="14" fillId="0" borderId="59" xfId="1" applyFont="1" applyBorder="1" applyAlignment="1">
      <alignment horizontal="left" vertical="top"/>
    </xf>
    <xf numFmtId="0" fontId="14" fillId="0" borderId="137" xfId="1" applyFont="1" applyBorder="1" applyAlignment="1">
      <alignment horizontal="left" vertical="top"/>
    </xf>
    <xf numFmtId="0" fontId="14" fillId="5" borderId="74" xfId="5" applyFont="1" applyFill="1" applyBorder="1" applyAlignment="1">
      <alignment horizontal="left" vertical="top" wrapText="1"/>
    </xf>
    <xf numFmtId="0" fontId="14" fillId="5" borderId="138" xfId="5" applyFont="1" applyFill="1" applyBorder="1" applyAlignment="1" applyProtection="1">
      <alignment horizontal="left" vertical="top"/>
      <protection locked="0"/>
    </xf>
    <xf numFmtId="0" fontId="14" fillId="5" borderId="69" xfId="5" applyFont="1" applyFill="1" applyBorder="1" applyAlignment="1" applyProtection="1">
      <alignment horizontal="left" vertical="top"/>
      <protection locked="0"/>
    </xf>
    <xf numFmtId="0" fontId="38" fillId="5" borderId="74" xfId="5" applyFont="1" applyFill="1" applyBorder="1" applyAlignment="1">
      <alignment horizontal="left" vertical="top"/>
    </xf>
    <xf numFmtId="178" fontId="37" fillId="5" borderId="69" xfId="5" applyNumberFormat="1" applyFont="1" applyFill="1" applyBorder="1" applyAlignment="1">
      <alignment horizontal="left" vertical="top"/>
    </xf>
    <xf numFmtId="0" fontId="37" fillId="2" borderId="26" xfId="5" applyFont="1" applyFill="1" applyBorder="1" applyAlignment="1">
      <alignment horizontal="left" vertical="top" wrapText="1"/>
    </xf>
    <xf numFmtId="15" fontId="14" fillId="2" borderId="142" xfId="5" applyNumberFormat="1" applyFont="1" applyFill="1" applyBorder="1" applyAlignment="1">
      <alignment horizontal="left" vertical="top" wrapText="1"/>
    </xf>
    <xf numFmtId="15" fontId="37" fillId="2" borderId="143" xfId="5" applyNumberFormat="1" applyFont="1" applyFill="1" applyBorder="1" applyAlignment="1">
      <alignment horizontal="left" vertical="top" wrapText="1"/>
    </xf>
    <xf numFmtId="15" fontId="37" fillId="2" borderId="144" xfId="5" applyNumberFormat="1" applyFont="1" applyFill="1" applyBorder="1" applyAlignment="1">
      <alignment horizontal="left" vertical="top" wrapText="1"/>
    </xf>
    <xf numFmtId="15" fontId="14" fillId="2" borderId="4" xfId="5" applyNumberFormat="1" applyFont="1" applyFill="1" applyBorder="1" applyAlignment="1">
      <alignment horizontal="left" vertical="top" wrapText="1"/>
    </xf>
    <xf numFmtId="15" fontId="37" fillId="2" borderId="147" xfId="5" applyNumberFormat="1" applyFont="1" applyFill="1" applyBorder="1" applyAlignment="1">
      <alignment horizontal="left" vertical="top" wrapText="1"/>
    </xf>
    <xf numFmtId="15" fontId="37" fillId="2" borderId="53" xfId="5" applyNumberFormat="1" applyFont="1" applyFill="1" applyBorder="1" applyAlignment="1">
      <alignment horizontal="left" vertical="top" wrapText="1"/>
    </xf>
    <xf numFmtId="9" fontId="38" fillId="5" borderId="143" xfId="12" applyFont="1" applyFill="1" applyBorder="1" applyAlignment="1">
      <alignment horizontal="left" vertical="top" wrapText="1"/>
    </xf>
    <xf numFmtId="15" fontId="38" fillId="5" borderId="143" xfId="5" applyNumberFormat="1" applyFont="1" applyFill="1" applyBorder="1" applyAlignment="1">
      <alignment horizontal="left" vertical="top" wrapText="1"/>
    </xf>
    <xf numFmtId="49" fontId="40" fillId="3" borderId="62" xfId="2" applyNumberFormat="1" applyFont="1" applyFill="1" applyBorder="1" applyAlignment="1" applyProtection="1">
      <alignment vertical="top" wrapText="1"/>
      <protection locked="0"/>
    </xf>
    <xf numFmtId="49" fontId="40" fillId="3" borderId="64" xfId="2" applyNumberFormat="1" applyFont="1" applyFill="1" applyBorder="1" applyAlignment="1" applyProtection="1">
      <alignment vertical="top" wrapText="1"/>
      <protection locked="0"/>
    </xf>
    <xf numFmtId="0" fontId="38" fillId="0" borderId="15" xfId="5" applyFont="1" applyBorder="1" applyAlignment="1" applyProtection="1">
      <alignment horizontal="left" vertical="top" wrapText="1"/>
      <protection locked="0"/>
    </xf>
    <xf numFmtId="0" fontId="2" fillId="6" borderId="16" xfId="4" applyFont="1" applyFill="1" applyBorder="1" applyAlignment="1" applyProtection="1">
      <alignment vertical="center" wrapText="1"/>
      <protection locked="0"/>
    </xf>
    <xf numFmtId="0" fontId="2" fillId="6" borderId="65" xfId="4" applyFont="1" applyFill="1" applyBorder="1" applyAlignment="1" applyProtection="1">
      <alignment vertical="center" wrapText="1"/>
      <protection locked="0"/>
    </xf>
    <xf numFmtId="0" fontId="27" fillId="4" borderId="26" xfId="2" applyFont="1" applyFill="1" applyBorder="1" applyAlignment="1">
      <alignment vertical="center" wrapText="1"/>
    </xf>
    <xf numFmtId="0" fontId="27" fillId="4" borderId="6" xfId="2" applyFont="1" applyFill="1" applyBorder="1" applyAlignment="1">
      <alignment vertical="center" wrapText="1"/>
    </xf>
    <xf numFmtId="0" fontId="27" fillId="4" borderId="8" xfId="2" applyFont="1" applyFill="1" applyBorder="1" applyAlignment="1">
      <alignment vertical="center" wrapText="1"/>
    </xf>
    <xf numFmtId="0" fontId="41" fillId="5" borderId="109" xfId="4" applyFont="1" applyFill="1" applyBorder="1" applyAlignment="1" applyProtection="1">
      <alignment vertical="center" wrapText="1"/>
      <protection locked="0"/>
    </xf>
    <xf numFmtId="14" fontId="41" fillId="5" borderId="111" xfId="4" applyNumberFormat="1" applyFont="1" applyFill="1" applyBorder="1" applyAlignment="1" applyProtection="1">
      <alignment vertical="center" wrapText="1"/>
      <protection locked="0"/>
    </xf>
    <xf numFmtId="0" fontId="41" fillId="5" borderId="152" xfId="4" applyFont="1" applyFill="1" applyBorder="1" applyAlignment="1" applyProtection="1">
      <alignment vertical="center" wrapText="1"/>
      <protection locked="0"/>
    </xf>
    <xf numFmtId="14" fontId="41" fillId="5" borderId="153" xfId="4" applyNumberFormat="1" applyFont="1" applyFill="1" applyBorder="1" applyAlignment="1" applyProtection="1">
      <alignment vertical="center" wrapText="1"/>
      <protection locked="0"/>
    </xf>
    <xf numFmtId="0" fontId="41" fillId="5" borderId="112" xfId="4" applyFont="1" applyFill="1" applyBorder="1" applyAlignment="1" applyProtection="1">
      <alignment vertical="center" wrapText="1"/>
      <protection locked="0"/>
    </xf>
    <xf numFmtId="14" fontId="41" fillId="5" borderId="114" xfId="4" applyNumberFormat="1" applyFont="1" applyFill="1" applyBorder="1" applyAlignment="1" applyProtection="1">
      <alignment vertical="center" wrapText="1"/>
      <protection locked="0"/>
    </xf>
    <xf numFmtId="0" fontId="41" fillId="5" borderId="115" xfId="4" applyFont="1" applyFill="1" applyBorder="1" applyAlignment="1" applyProtection="1">
      <alignment vertical="center" wrapText="1"/>
      <protection locked="0"/>
    </xf>
    <xf numFmtId="14" fontId="41" fillId="5" borderId="117" xfId="4" applyNumberFormat="1" applyFont="1" applyFill="1" applyBorder="1" applyAlignment="1" applyProtection="1">
      <alignment vertical="center" wrapText="1"/>
      <protection locked="0"/>
    </xf>
    <xf numFmtId="0" fontId="4" fillId="0" borderId="27" xfId="5" applyFont="1" applyBorder="1" applyAlignment="1">
      <alignment vertical="top"/>
    </xf>
    <xf numFmtId="0" fontId="4" fillId="0" borderId="74" xfId="5" applyFont="1" applyBorder="1" applyAlignment="1">
      <alignment vertical="top"/>
    </xf>
    <xf numFmtId="49" fontId="46" fillId="11" borderId="155" xfId="1" applyNumberFormat="1" applyFont="1" applyFill="1" applyBorder="1" applyAlignment="1">
      <alignment horizontal="center" vertical="center" wrapText="1"/>
    </xf>
    <xf numFmtId="0" fontId="46" fillId="11" borderId="156" xfId="1" applyFont="1" applyFill="1" applyBorder="1" applyAlignment="1">
      <alignment horizontal="center" vertical="center" wrapText="1"/>
    </xf>
    <xf numFmtId="0" fontId="46" fillId="11" borderId="157" xfId="1" applyFont="1" applyFill="1" applyBorder="1" applyAlignment="1">
      <alignment horizontal="left" vertical="center" wrapText="1"/>
    </xf>
    <xf numFmtId="182" fontId="41" fillId="0" borderId="15" xfId="5" applyNumberFormat="1" applyFont="1" applyBorder="1" applyAlignment="1">
      <alignment horizontal="center" vertical="top" wrapText="1"/>
    </xf>
    <xf numFmtId="0" fontId="41" fillId="0" borderId="15" xfId="5" quotePrefix="1" applyFont="1" applyBorder="1" applyAlignment="1">
      <alignment horizontal="left" vertical="center" wrapText="1"/>
    </xf>
    <xf numFmtId="182" fontId="39" fillId="0" borderId="15" xfId="5" applyNumberFormat="1" applyFont="1" applyBorder="1" applyAlignment="1">
      <alignment horizontal="center" vertical="center" wrapText="1"/>
    </xf>
    <xf numFmtId="181" fontId="39" fillId="0" borderId="15" xfId="5" applyNumberFormat="1" applyFont="1" applyBorder="1" applyAlignment="1">
      <alignment horizontal="center" vertical="center" wrapText="1"/>
    </xf>
    <xf numFmtId="0" fontId="39" fillId="0" borderId="15" xfId="1" quotePrefix="1" applyFont="1" applyBorder="1" applyAlignment="1">
      <alignment horizontal="left" vertical="center" wrapText="1"/>
    </xf>
    <xf numFmtId="0" fontId="16" fillId="5" borderId="13" xfId="2" applyFont="1" applyFill="1" applyBorder="1" applyAlignment="1" applyProtection="1">
      <alignment horizontal="left" vertical="center" wrapText="1"/>
      <protection locked="0"/>
    </xf>
    <xf numFmtId="14" fontId="16" fillId="5" borderId="13" xfId="2" applyNumberFormat="1" applyFont="1" applyFill="1" applyBorder="1" applyAlignment="1" applyProtection="1">
      <alignment horizontal="left" vertical="center" wrapText="1"/>
      <protection locked="0"/>
    </xf>
    <xf numFmtId="0" fontId="16" fillId="5" borderId="57" xfId="2" applyFont="1" applyFill="1" applyBorder="1" applyAlignment="1" applyProtection="1">
      <alignment horizontal="left" vertical="center" wrapText="1"/>
      <protection locked="0"/>
    </xf>
    <xf numFmtId="0" fontId="16" fillId="5" borderId="19" xfId="2" applyFont="1" applyFill="1" applyBorder="1" applyAlignment="1" applyProtection="1">
      <alignment horizontal="left" vertical="center" wrapText="1"/>
      <protection locked="0"/>
    </xf>
    <xf numFmtId="14" fontId="16" fillId="5" borderId="19" xfId="2" applyNumberFormat="1" applyFont="1" applyFill="1" applyBorder="1" applyAlignment="1" applyProtection="1">
      <alignment horizontal="left" vertical="center" wrapText="1"/>
      <protection locked="0"/>
    </xf>
    <xf numFmtId="0" fontId="16" fillId="5" borderId="24" xfId="2" applyFont="1" applyFill="1" applyBorder="1" applyAlignment="1" applyProtection="1">
      <alignment horizontal="left" vertical="center" wrapText="1"/>
      <protection locked="0"/>
    </xf>
    <xf numFmtId="14" fontId="16" fillId="5" borderId="24" xfId="2" applyNumberFormat="1" applyFont="1" applyFill="1" applyBorder="1" applyAlignment="1" applyProtection="1">
      <alignment horizontal="left" vertical="center" wrapText="1"/>
      <protection locked="0"/>
    </xf>
    <xf numFmtId="0" fontId="14" fillId="6" borderId="74" xfId="2" applyFont="1" applyFill="1" applyBorder="1" applyAlignment="1" applyProtection="1">
      <alignment vertical="center" wrapText="1"/>
      <protection locked="0"/>
    </xf>
    <xf numFmtId="0" fontId="38" fillId="8" borderId="0" xfId="5" applyFont="1" applyFill="1" applyAlignment="1">
      <alignment horizontal="left" vertical="top"/>
    </xf>
    <xf numFmtId="0" fontId="39" fillId="8" borderId="0" xfId="5" applyFont="1" applyFill="1" applyAlignment="1">
      <alignment horizontal="left" vertical="top"/>
    </xf>
    <xf numFmtId="0" fontId="38" fillId="0" borderId="143" xfId="5" applyFont="1" applyBorder="1" applyAlignment="1" applyProtection="1">
      <alignment horizontal="left" vertical="top" wrapText="1"/>
      <protection locked="0"/>
    </xf>
    <xf numFmtId="0" fontId="38" fillId="0" borderId="144" xfId="5" applyFont="1" applyBorder="1" applyAlignment="1" applyProtection="1">
      <alignment horizontal="left" vertical="top" wrapText="1"/>
      <protection locked="0"/>
    </xf>
    <xf numFmtId="0" fontId="27" fillId="4" borderId="59" xfId="1" applyFont="1" applyFill="1" applyBorder="1" applyAlignment="1">
      <alignment horizontal="left" vertical="top"/>
    </xf>
    <xf numFmtId="0" fontId="27" fillId="4" borderId="137" xfId="1" applyFont="1" applyFill="1" applyBorder="1" applyAlignment="1">
      <alignment horizontal="left" vertical="top"/>
    </xf>
    <xf numFmtId="0" fontId="27" fillId="4" borderId="74" xfId="5" applyFont="1" applyFill="1" applyBorder="1" applyAlignment="1">
      <alignment horizontal="left" vertical="top" wrapText="1"/>
    </xf>
    <xf numFmtId="0" fontId="49" fillId="8" borderId="138" xfId="5" applyFont="1" applyFill="1" applyBorder="1" applyAlignment="1">
      <alignment horizontal="left" vertical="top"/>
    </xf>
    <xf numFmtId="0" fontId="27" fillId="4" borderId="69" xfId="5" applyFont="1" applyFill="1" applyBorder="1" applyAlignment="1">
      <alignment horizontal="left" vertical="top"/>
    </xf>
    <xf numFmtId="0" fontId="16" fillId="8" borderId="139" xfId="5" applyFont="1" applyFill="1" applyBorder="1" applyAlignment="1">
      <alignment horizontal="left" vertical="top"/>
    </xf>
    <xf numFmtId="0" fontId="27" fillId="4" borderId="74" xfId="5" applyFont="1" applyFill="1" applyBorder="1" applyAlignment="1">
      <alignment horizontal="left" vertical="top"/>
    </xf>
    <xf numFmtId="0" fontId="16" fillId="8" borderId="139" xfId="5" applyFont="1" applyFill="1" applyBorder="1" applyAlignment="1">
      <alignment horizontal="left" vertical="top" wrapText="1"/>
    </xf>
    <xf numFmtId="0" fontId="48" fillId="4" borderId="74" xfId="5" applyFont="1" applyFill="1" applyBorder="1" applyAlignment="1">
      <alignment horizontal="left" vertical="top"/>
    </xf>
    <xf numFmtId="0" fontId="27" fillId="4" borderId="26" xfId="5" applyFont="1" applyFill="1" applyBorder="1" applyAlignment="1">
      <alignment horizontal="left" vertical="top" wrapText="1"/>
    </xf>
    <xf numFmtId="15" fontId="27" fillId="4" borderId="32" xfId="5" applyNumberFormat="1" applyFont="1" applyFill="1" applyBorder="1" applyAlignment="1">
      <alignment horizontal="left" vertical="top"/>
    </xf>
    <xf numFmtId="15" fontId="27" fillId="4" borderId="141" xfId="5" applyNumberFormat="1" applyFont="1" applyFill="1" applyBorder="1" applyAlignment="1">
      <alignment horizontal="left" vertical="top"/>
    </xf>
    <xf numFmtId="15" fontId="27" fillId="4" borderId="72" xfId="5" applyNumberFormat="1" applyFont="1" applyFill="1" applyBorder="1" applyAlignment="1">
      <alignment horizontal="left" vertical="top"/>
    </xf>
    <xf numFmtId="0" fontId="16" fillId="8" borderId="142" xfId="5" applyFont="1" applyFill="1" applyBorder="1" applyAlignment="1">
      <alignment horizontal="left" vertical="top" wrapText="1"/>
    </xf>
    <xf numFmtId="0" fontId="16" fillId="8" borderId="143" xfId="5" applyFont="1" applyFill="1" applyBorder="1" applyAlignment="1">
      <alignment horizontal="left" vertical="top" wrapText="1"/>
    </xf>
    <xf numFmtId="0" fontId="16" fillId="8" borderId="144" xfId="5" applyFont="1" applyFill="1" applyBorder="1" applyAlignment="1">
      <alignment horizontal="left" vertical="top" wrapText="1"/>
    </xf>
    <xf numFmtId="15" fontId="27" fillId="4" borderId="142" xfId="5" applyNumberFormat="1" applyFont="1" applyFill="1" applyBorder="1" applyAlignment="1">
      <alignment horizontal="left" vertical="top" wrapText="1"/>
    </xf>
    <xf numFmtId="15" fontId="27" fillId="4" borderId="143" xfId="5" applyNumberFormat="1" applyFont="1" applyFill="1" applyBorder="1" applyAlignment="1">
      <alignment horizontal="left" vertical="top" wrapText="1"/>
    </xf>
    <xf numFmtId="15" fontId="27" fillId="4" borderId="144" xfId="5" applyNumberFormat="1" applyFont="1" applyFill="1" applyBorder="1" applyAlignment="1">
      <alignment horizontal="left" vertical="top" wrapText="1"/>
    </xf>
    <xf numFmtId="0" fontId="16" fillId="8" borderId="15" xfId="5" applyFont="1" applyFill="1" applyBorder="1" applyAlignment="1">
      <alignment horizontal="left" vertical="top" wrapText="1"/>
    </xf>
    <xf numFmtId="15" fontId="27" fillId="4" borderId="74" xfId="5" applyNumberFormat="1" applyFont="1" applyFill="1" applyBorder="1" applyAlignment="1">
      <alignment horizontal="left" vertical="top"/>
    </xf>
    <xf numFmtId="15" fontId="27" fillId="4" borderId="20" xfId="5" applyNumberFormat="1" applyFont="1" applyFill="1" applyBorder="1" applyAlignment="1">
      <alignment horizontal="left" vertical="top"/>
    </xf>
    <xf numFmtId="15" fontId="27" fillId="4" borderId="4" xfId="5" applyNumberFormat="1" applyFont="1" applyFill="1" applyBorder="1" applyAlignment="1">
      <alignment horizontal="left" vertical="top" wrapText="1"/>
    </xf>
    <xf numFmtId="15" fontId="27" fillId="4" borderId="147" xfId="5" applyNumberFormat="1" applyFont="1" applyFill="1" applyBorder="1" applyAlignment="1">
      <alignment horizontal="left" vertical="top" wrapText="1"/>
    </xf>
    <xf numFmtId="15" fontId="27" fillId="4" borderId="53" xfId="5" applyNumberFormat="1" applyFont="1" applyFill="1" applyBorder="1" applyAlignment="1">
      <alignment horizontal="left" vertical="top" wrapText="1"/>
    </xf>
    <xf numFmtId="0" fontId="16" fillId="8" borderId="70" xfId="5" applyFont="1" applyFill="1" applyBorder="1" applyAlignment="1">
      <alignment horizontal="left" vertical="top" wrapText="1"/>
    </xf>
    <xf numFmtId="0" fontId="16" fillId="8" borderId="71" xfId="5" applyFont="1" applyFill="1" applyBorder="1" applyAlignment="1">
      <alignment horizontal="left" vertical="top" wrapText="1"/>
    </xf>
    <xf numFmtId="14" fontId="16" fillId="8" borderId="72" xfId="5" applyNumberFormat="1" applyFont="1" applyFill="1" applyBorder="1" applyAlignment="1">
      <alignment horizontal="left" vertical="top" wrapText="1"/>
    </xf>
    <xf numFmtId="14" fontId="16" fillId="8" borderId="64" xfId="5" applyNumberFormat="1" applyFont="1" applyFill="1" applyBorder="1" applyAlignment="1">
      <alignment horizontal="left" vertical="top" wrapText="1"/>
    </xf>
    <xf numFmtId="15" fontId="27" fillId="4" borderId="142" xfId="5" applyNumberFormat="1" applyFont="1" applyFill="1" applyBorder="1" applyAlignment="1">
      <alignment horizontal="left" vertical="top"/>
    </xf>
    <xf numFmtId="15" fontId="27" fillId="4" borderId="143" xfId="5" applyNumberFormat="1" applyFont="1" applyFill="1" applyBorder="1" applyAlignment="1">
      <alignment horizontal="left" vertical="top"/>
    </xf>
    <xf numFmtId="15" fontId="27" fillId="4" borderId="60" xfId="5" applyNumberFormat="1" applyFont="1" applyFill="1" applyBorder="1" applyAlignment="1">
      <alignment horizontal="left" vertical="top"/>
    </xf>
    <xf numFmtId="15" fontId="27" fillId="4" borderId="144" xfId="5" applyNumberFormat="1" applyFont="1" applyFill="1" applyBorder="1" applyAlignment="1">
      <alignment horizontal="left" vertical="top"/>
    </xf>
    <xf numFmtId="15" fontId="16" fillId="8" borderId="144" xfId="5" applyNumberFormat="1" applyFont="1" applyFill="1" applyBorder="1" applyAlignment="1">
      <alignment horizontal="left" vertical="top" wrapText="1"/>
    </xf>
    <xf numFmtId="15" fontId="16" fillId="8" borderId="86" xfId="5" applyNumberFormat="1" applyFont="1" applyFill="1" applyBorder="1" applyAlignment="1">
      <alignment horizontal="left" vertical="top" wrapText="1"/>
    </xf>
    <xf numFmtId="0" fontId="48" fillId="4" borderId="27" xfId="5" applyFont="1" applyFill="1" applyBorder="1" applyAlignment="1">
      <alignment horizontal="left" vertical="top"/>
    </xf>
    <xf numFmtId="0" fontId="38" fillId="5" borderId="70" xfId="5" applyFont="1" applyFill="1" applyBorder="1" applyAlignment="1" applyProtection="1">
      <alignment horizontal="left" vertical="top" wrapText="1"/>
      <protection locked="0"/>
    </xf>
    <xf numFmtId="0" fontId="38" fillId="5" borderId="71" xfId="5" applyFont="1" applyFill="1" applyBorder="1" applyAlignment="1" applyProtection="1">
      <alignment horizontal="left" vertical="top" wrapText="1"/>
      <protection locked="0"/>
    </xf>
    <xf numFmtId="14" fontId="38" fillId="5" borderId="72" xfId="5" applyNumberFormat="1" applyFont="1" applyFill="1" applyBorder="1" applyAlignment="1" applyProtection="1">
      <alignment horizontal="left" vertical="top" wrapText="1"/>
      <protection locked="0"/>
    </xf>
    <xf numFmtId="0" fontId="38" fillId="5" borderId="15" xfId="5" applyFont="1" applyFill="1" applyBorder="1" applyAlignment="1" applyProtection="1">
      <alignment horizontal="left" vertical="top" wrapText="1"/>
      <protection locked="0"/>
    </xf>
    <xf numFmtId="14" fontId="38" fillId="5" borderId="64" xfId="5" applyNumberFormat="1" applyFont="1" applyFill="1" applyBorder="1" applyAlignment="1" applyProtection="1">
      <alignment horizontal="left" vertical="top" wrapText="1"/>
      <protection locked="0"/>
    </xf>
    <xf numFmtId="0" fontId="50" fillId="4" borderId="0" xfId="5" applyFont="1" applyFill="1" applyAlignment="1">
      <alignment horizontal="right" vertical="top"/>
    </xf>
    <xf numFmtId="0" fontId="48" fillId="8" borderId="0" xfId="5" applyFont="1" applyFill="1" applyAlignment="1">
      <alignment horizontal="left" vertical="top"/>
    </xf>
    <xf numFmtId="0" fontId="14" fillId="8" borderId="0" xfId="5" applyFont="1" applyFill="1" applyAlignment="1">
      <alignment horizontal="left" vertical="top"/>
    </xf>
    <xf numFmtId="0" fontId="16" fillId="8" borderId="126" xfId="5" applyFont="1" applyFill="1" applyBorder="1" applyAlignment="1">
      <alignment horizontal="left" vertical="top" wrapText="1"/>
    </xf>
    <xf numFmtId="0" fontId="27" fillId="4" borderId="0" xfId="5" applyFont="1" applyFill="1" applyAlignment="1">
      <alignment horizontal="left" vertical="top"/>
    </xf>
    <xf numFmtId="0" fontId="48" fillId="4" borderId="0" xfId="5" applyFont="1" applyFill="1" applyAlignment="1">
      <alignment horizontal="left" vertical="top" wrapText="1"/>
    </xf>
    <xf numFmtId="0" fontId="49" fillId="8" borderId="17" xfId="5" applyFont="1" applyFill="1" applyBorder="1" applyAlignment="1">
      <alignment horizontal="left" vertical="top"/>
    </xf>
    <xf numFmtId="0" fontId="48" fillId="4" borderId="0" xfId="5" applyFont="1" applyFill="1" applyAlignment="1">
      <alignment horizontal="left" vertical="top"/>
    </xf>
    <xf numFmtId="0" fontId="49" fillId="4" borderId="17" xfId="5" applyFont="1" applyFill="1" applyBorder="1" applyAlignment="1">
      <alignment horizontal="left" vertical="top"/>
    </xf>
    <xf numFmtId="0" fontId="16" fillId="8" borderId="60" xfId="5" applyFont="1" applyFill="1" applyBorder="1" applyAlignment="1">
      <alignment horizontal="left" vertical="top" wrapText="1"/>
    </xf>
    <xf numFmtId="14" fontId="16" fillId="8" borderId="60" xfId="5" applyNumberFormat="1" applyFont="1" applyFill="1" applyBorder="1" applyAlignment="1">
      <alignment horizontal="left" vertical="top" wrapText="1"/>
    </xf>
    <xf numFmtId="0" fontId="14" fillId="5" borderId="0" xfId="5" applyFont="1" applyFill="1" applyAlignment="1" applyProtection="1">
      <alignment horizontal="left" vertical="top"/>
      <protection locked="0"/>
    </xf>
    <xf numFmtId="0" fontId="37" fillId="5" borderId="0" xfId="5" applyFont="1" applyFill="1" applyAlignment="1">
      <alignment horizontal="left" vertical="top"/>
    </xf>
    <xf numFmtId="0" fontId="38" fillId="5" borderId="0" xfId="5" applyFont="1" applyFill="1" applyAlignment="1">
      <alignment horizontal="left" vertical="top"/>
    </xf>
    <xf numFmtId="0" fontId="38" fillId="0" borderId="60" xfId="5" applyFont="1" applyBorder="1" applyAlignment="1" applyProtection="1">
      <alignment horizontal="left" vertical="top" wrapText="1"/>
      <protection locked="0"/>
    </xf>
    <xf numFmtId="14" fontId="38" fillId="5" borderId="60" xfId="5" applyNumberFormat="1" applyFont="1" applyFill="1" applyBorder="1" applyAlignment="1" applyProtection="1">
      <alignment horizontal="left" vertical="top" wrapText="1"/>
      <protection locked="0"/>
    </xf>
    <xf numFmtId="0" fontId="52" fillId="8" borderId="167" xfId="5" applyFont="1" applyFill="1" applyBorder="1" applyAlignment="1" applyProtection="1">
      <alignment horizontal="left" vertical="top"/>
      <protection locked="0"/>
    </xf>
    <xf numFmtId="0" fontId="14" fillId="7" borderId="26" xfId="2" applyFont="1" applyFill="1" applyBorder="1" applyAlignment="1">
      <alignment wrapText="1"/>
    </xf>
    <xf numFmtId="0" fontId="48" fillId="8" borderId="0" xfId="1" applyFont="1" applyFill="1" applyAlignment="1">
      <alignment horizontal="left" vertical="top"/>
    </xf>
    <xf numFmtId="0" fontId="48" fillId="8" borderId="0" xfId="5" applyFont="1" applyFill="1" applyAlignment="1">
      <alignment horizontal="left" vertical="top" wrapText="1"/>
    </xf>
    <xf numFmtId="14" fontId="13" fillId="5" borderId="60" xfId="4" applyNumberFormat="1" applyFont="1" applyFill="1" applyBorder="1" applyAlignment="1" applyProtection="1">
      <alignment vertical="center"/>
      <protection locked="0"/>
    </xf>
    <xf numFmtId="14" fontId="13" fillId="5" borderId="63" xfId="4" applyNumberFormat="1" applyFont="1" applyFill="1" applyBorder="1" applyAlignment="1" applyProtection="1">
      <alignment vertical="center"/>
      <protection locked="0"/>
    </xf>
    <xf numFmtId="9" fontId="48" fillId="4" borderId="143" xfId="12" applyFont="1" applyFill="1" applyBorder="1" applyAlignment="1">
      <alignment horizontal="left" vertical="top" wrapText="1"/>
    </xf>
    <xf numFmtId="15" fontId="48" fillId="4" borderId="143" xfId="5" applyNumberFormat="1" applyFont="1" applyFill="1" applyBorder="1" applyAlignment="1">
      <alignment horizontal="left" vertical="top" wrapText="1"/>
    </xf>
    <xf numFmtId="15" fontId="14" fillId="2" borderId="32" xfId="5" applyNumberFormat="1" applyFont="1" applyFill="1" applyBorder="1" applyAlignment="1">
      <alignment horizontal="left" vertical="top" wrapText="1"/>
    </xf>
    <xf numFmtId="0" fontId="59" fillId="0" borderId="69" xfId="5" applyFont="1" applyBorder="1" applyAlignment="1">
      <alignment vertical="top"/>
    </xf>
    <xf numFmtId="0" fontId="14" fillId="6" borderId="39" xfId="2" applyFont="1" applyFill="1" applyBorder="1" applyAlignment="1">
      <alignment horizontal="center" vertical="center" wrapText="1"/>
    </xf>
    <xf numFmtId="0" fontId="37" fillId="5" borderId="74" xfId="5" applyFont="1" applyFill="1" applyBorder="1" applyAlignment="1">
      <alignment horizontal="left" vertical="top" wrapText="1"/>
    </xf>
    <xf numFmtId="0" fontId="37" fillId="5" borderId="0" xfId="5" applyFont="1" applyFill="1" applyAlignment="1">
      <alignment horizontal="left" vertical="top" wrapText="1"/>
    </xf>
    <xf numFmtId="0" fontId="37" fillId="0" borderId="0" xfId="2" applyFont="1" applyAlignment="1">
      <alignment horizontal="left" vertical="center" wrapText="1"/>
    </xf>
    <xf numFmtId="0" fontId="37" fillId="12" borderId="0" xfId="2" applyFont="1" applyFill="1" applyAlignment="1">
      <alignment horizontal="left" vertical="center" wrapText="1"/>
    </xf>
    <xf numFmtId="15" fontId="37" fillId="2" borderId="141" xfId="5" applyNumberFormat="1" applyFont="1" applyFill="1" applyBorder="1" applyAlignment="1">
      <alignment horizontal="left" vertical="top" wrapText="1"/>
    </xf>
    <xf numFmtId="15" fontId="37" fillId="2" borderId="72" xfId="5" applyNumberFormat="1" applyFont="1" applyFill="1" applyBorder="1" applyAlignment="1">
      <alignment horizontal="left" vertical="top" wrapText="1"/>
    </xf>
    <xf numFmtId="15" fontId="14" fillId="2" borderId="74" xfId="5" applyNumberFormat="1" applyFont="1" applyFill="1" applyBorder="1" applyAlignment="1">
      <alignment horizontal="left" vertical="top" wrapText="1"/>
    </xf>
    <xf numFmtId="15" fontId="37" fillId="2" borderId="20" xfId="5" applyNumberFormat="1" applyFont="1" applyFill="1" applyBorder="1" applyAlignment="1">
      <alignment horizontal="left" vertical="top" wrapText="1"/>
    </xf>
    <xf numFmtId="15" fontId="37" fillId="2" borderId="60" xfId="5" applyNumberFormat="1" applyFont="1" applyFill="1" applyBorder="1" applyAlignment="1">
      <alignment horizontal="left" vertical="top" wrapText="1"/>
    </xf>
    <xf numFmtId="15" fontId="39" fillId="0" borderId="143" xfId="5" applyNumberFormat="1" applyFont="1" applyBorder="1" applyAlignment="1">
      <alignment horizontal="left" vertical="top" wrapText="1"/>
    </xf>
    <xf numFmtId="15" fontId="14" fillId="2" borderId="143" xfId="5" applyNumberFormat="1" applyFont="1" applyFill="1" applyBorder="1" applyAlignment="1">
      <alignment horizontal="left" vertical="top" wrapText="1"/>
    </xf>
    <xf numFmtId="15" fontId="37" fillId="2" borderId="181" xfId="5" applyNumberFormat="1" applyFont="1" applyFill="1" applyBorder="1" applyAlignment="1">
      <alignment horizontal="left" vertical="top" wrapText="1"/>
    </xf>
    <xf numFmtId="0" fontId="14" fillId="2" borderId="77"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81" xfId="2" applyFont="1" applyFill="1" applyBorder="1" applyAlignment="1">
      <alignment horizontal="left" vertical="center" wrapText="1"/>
    </xf>
    <xf numFmtId="0" fontId="14" fillId="2" borderId="19" xfId="2" applyFont="1" applyFill="1" applyBorder="1" applyAlignment="1">
      <alignment horizontal="left" vertical="center" wrapText="1"/>
    </xf>
    <xf numFmtId="0" fontId="14" fillId="2" borderId="182" xfId="2" applyFont="1" applyFill="1" applyBorder="1" applyAlignment="1">
      <alignment horizontal="left" vertical="center" wrapText="1"/>
    </xf>
    <xf numFmtId="0" fontId="14" fillId="2" borderId="183"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2" borderId="15" xfId="2" applyFont="1" applyFill="1" applyBorder="1" applyAlignment="1">
      <alignment horizontal="left" vertical="center" wrapText="1"/>
    </xf>
    <xf numFmtId="0" fontId="6" fillId="2" borderId="15" xfId="2" applyFont="1" applyFill="1" applyBorder="1" applyAlignment="1" applyProtection="1">
      <alignment vertical="center" wrapText="1"/>
      <protection locked="0"/>
    </xf>
    <xf numFmtId="0" fontId="89" fillId="8" borderId="0" xfId="2" applyFont="1" applyFill="1" applyAlignment="1">
      <alignment vertical="center" wrapText="1"/>
    </xf>
    <xf numFmtId="0" fontId="14" fillId="6" borderId="39" xfId="2" applyFont="1" applyFill="1" applyBorder="1" applyAlignment="1">
      <alignment vertical="center" wrapText="1"/>
    </xf>
    <xf numFmtId="0" fontId="14" fillId="6" borderId="54" xfId="2" applyFont="1" applyFill="1" applyBorder="1" applyAlignment="1">
      <alignment vertical="center" wrapText="1"/>
    </xf>
    <xf numFmtId="0" fontId="14" fillId="6" borderId="56" xfId="2" applyFont="1" applyFill="1" applyBorder="1" applyAlignment="1">
      <alignment vertical="center" wrapText="1"/>
    </xf>
    <xf numFmtId="0" fontId="21" fillId="4" borderId="5" xfId="4" applyFont="1" applyFill="1" applyBorder="1" applyAlignment="1">
      <alignment vertical="center" wrapText="1"/>
    </xf>
    <xf numFmtId="0" fontId="27" fillId="4" borderId="31" xfId="2" applyFont="1" applyFill="1" applyBorder="1" applyAlignment="1">
      <alignment vertical="center" wrapText="1"/>
    </xf>
    <xf numFmtId="0" fontId="97" fillId="8" borderId="0" xfId="0" applyFont="1" applyFill="1"/>
    <xf numFmtId="0" fontId="42" fillId="6" borderId="58" xfId="4" applyFont="1" applyFill="1" applyBorder="1" applyAlignment="1">
      <alignment vertical="center" wrapText="1"/>
    </xf>
    <xf numFmtId="0" fontId="42" fillId="6" borderId="59" xfId="4" applyFont="1" applyFill="1" applyBorder="1" applyAlignment="1">
      <alignment vertical="center" wrapText="1"/>
    </xf>
    <xf numFmtId="0" fontId="31" fillId="6" borderId="58" xfId="4" applyFont="1" applyFill="1" applyBorder="1" applyAlignment="1">
      <alignment vertical="center" wrapText="1"/>
    </xf>
    <xf numFmtId="0" fontId="31" fillId="6" borderId="29" xfId="4" applyFont="1" applyFill="1" applyBorder="1" applyAlignment="1">
      <alignment vertical="center" wrapText="1"/>
    </xf>
    <xf numFmtId="0" fontId="31" fillId="6" borderId="26" xfId="4" applyFont="1" applyFill="1" applyBorder="1" applyAlignment="1">
      <alignment vertical="center" wrapText="1"/>
    </xf>
    <xf numFmtId="0" fontId="14" fillId="6" borderId="70" xfId="2" applyFont="1" applyFill="1" applyBorder="1" applyAlignment="1">
      <alignment vertical="center" wrapText="1"/>
    </xf>
    <xf numFmtId="0" fontId="14" fillId="6" borderId="51" xfId="2" applyFont="1" applyFill="1" applyBorder="1" applyAlignment="1">
      <alignment vertical="center" wrapText="1"/>
    </xf>
    <xf numFmtId="0" fontId="2" fillId="0" borderId="0" xfId="1" applyAlignment="1">
      <alignment vertical="center"/>
    </xf>
    <xf numFmtId="0" fontId="2" fillId="0" borderId="0" xfId="1" applyAlignment="1">
      <alignment horizontal="center" vertical="center"/>
    </xf>
    <xf numFmtId="180" fontId="2" fillId="12" borderId="15" xfId="2" applyNumberFormat="1" applyFill="1" applyBorder="1" applyAlignment="1">
      <alignment horizontal="center" vertical="center"/>
    </xf>
    <xf numFmtId="181" fontId="2" fillId="12" borderId="15" xfId="2" applyNumberFormat="1" applyFill="1" applyBorder="1" applyAlignment="1">
      <alignment horizontal="center" vertical="center" wrapText="1"/>
    </xf>
    <xf numFmtId="0" fontId="2" fillId="12" borderId="15" xfId="2" applyFill="1" applyBorder="1" applyAlignment="1">
      <alignment vertical="center" wrapText="1"/>
    </xf>
    <xf numFmtId="182" fontId="2" fillId="0" borderId="15" xfId="5" applyNumberFormat="1" applyBorder="1" applyAlignment="1">
      <alignment horizontal="center" vertical="top" wrapText="1"/>
    </xf>
    <xf numFmtId="181" fontId="2" fillId="0" borderId="15" xfId="5" applyNumberFormat="1" applyBorder="1" applyAlignment="1">
      <alignment horizontal="center" vertical="top" wrapText="1"/>
    </xf>
    <xf numFmtId="0" fontId="2" fillId="0" borderId="15" xfId="5" applyBorder="1" applyAlignment="1">
      <alignment horizontal="left" vertical="center" wrapText="1"/>
    </xf>
    <xf numFmtId="181" fontId="2" fillId="0" borderId="15" xfId="5" applyNumberFormat="1" applyBorder="1" applyAlignment="1">
      <alignment horizontal="center" vertical="center" wrapText="1"/>
    </xf>
    <xf numFmtId="0" fontId="2" fillId="0" borderId="15" xfId="5" quotePrefix="1" applyBorder="1" applyAlignment="1">
      <alignment horizontal="left" vertical="top" wrapText="1"/>
    </xf>
    <xf numFmtId="182" fontId="2" fillId="0" borderId="15" xfId="5" applyNumberFormat="1" applyBorder="1" applyAlignment="1">
      <alignment horizontal="center" vertical="center" wrapText="1"/>
    </xf>
    <xf numFmtId="0" fontId="2" fillId="0" borderId="15" xfId="1" quotePrefix="1" applyBorder="1" applyAlignment="1">
      <alignment horizontal="left" vertical="center" wrapText="1"/>
    </xf>
    <xf numFmtId="0" fontId="2" fillId="0" borderId="0" xfId="2" applyAlignment="1">
      <alignment vertical="center"/>
    </xf>
    <xf numFmtId="0" fontId="2" fillId="0" borderId="0" xfId="1" applyAlignment="1">
      <alignment vertical="center" wrapText="1"/>
    </xf>
    <xf numFmtId="0" fontId="2" fillId="0" borderId="26" xfId="5" applyBorder="1" applyAlignment="1">
      <alignment vertical="top"/>
    </xf>
    <xf numFmtId="0" fontId="2" fillId="0" borderId="6" xfId="5" applyBorder="1" applyAlignment="1">
      <alignment vertical="top"/>
    </xf>
    <xf numFmtId="0" fontId="2" fillId="0" borderId="8" xfId="5" applyBorder="1" applyAlignment="1">
      <alignment vertical="top"/>
    </xf>
    <xf numFmtId="0" fontId="2" fillId="0" borderId="0" xfId="5" applyAlignment="1">
      <alignment vertical="top" wrapText="1"/>
    </xf>
    <xf numFmtId="0" fontId="2" fillId="0" borderId="0" xfId="5" applyAlignment="1">
      <alignment vertical="top"/>
    </xf>
    <xf numFmtId="0" fontId="2" fillId="0" borderId="74" xfId="5" applyBorder="1" applyAlignment="1">
      <alignment horizontal="left" vertical="top" wrapText="1"/>
    </xf>
    <xf numFmtId="0" fontId="2" fillId="0" borderId="0" xfId="5" applyAlignment="1">
      <alignment horizontal="left" vertical="top" wrapText="1"/>
    </xf>
    <xf numFmtId="0" fontId="2" fillId="0" borderId="69" xfId="5" applyBorder="1" applyAlignment="1">
      <alignment horizontal="left" vertical="top" wrapText="1"/>
    </xf>
    <xf numFmtId="0" fontId="2" fillId="0" borderId="74" xfId="5" applyBorder="1" applyAlignment="1">
      <alignment vertical="top"/>
    </xf>
    <xf numFmtId="0" fontId="2" fillId="0" borderId="27" xfId="5" applyBorder="1" applyAlignment="1">
      <alignment vertical="top"/>
    </xf>
    <xf numFmtId="0" fontId="2" fillId="0" borderId="69" xfId="5" applyBorder="1" applyAlignment="1">
      <alignment vertical="top" wrapText="1"/>
    </xf>
    <xf numFmtId="0" fontId="2" fillId="0" borderId="2" xfId="5" applyBorder="1" applyAlignment="1">
      <alignment vertical="top"/>
    </xf>
    <xf numFmtId="0" fontId="2" fillId="0" borderId="3" xfId="5" applyBorder="1" applyAlignment="1">
      <alignment vertical="top" wrapText="1"/>
    </xf>
    <xf numFmtId="0" fontId="2" fillId="0" borderId="69" xfId="5" applyBorder="1" applyAlignment="1">
      <alignment vertical="top"/>
    </xf>
    <xf numFmtId="0" fontId="39" fillId="0" borderId="0" xfId="5" applyFont="1" applyAlignment="1">
      <alignment vertical="top"/>
    </xf>
    <xf numFmtId="0" fontId="2" fillId="8" borderId="0" xfId="5" applyFill="1" applyAlignment="1">
      <alignment horizontal="left" vertical="top"/>
    </xf>
    <xf numFmtId="0" fontId="2" fillId="8" borderId="0" xfId="1" applyFill="1" applyAlignment="1">
      <alignment horizontal="left" vertical="top"/>
    </xf>
    <xf numFmtId="0" fontId="2" fillId="8" borderId="0" xfId="5" applyFill="1" applyAlignment="1">
      <alignment horizontal="left" vertical="top" wrapText="1"/>
    </xf>
    <xf numFmtId="0" fontId="2" fillId="0" borderId="139" xfId="5" applyBorder="1" applyAlignment="1" applyProtection="1">
      <alignment horizontal="left" vertical="top"/>
      <protection locked="0"/>
    </xf>
    <xf numFmtId="0" fontId="2" fillId="5" borderId="0" xfId="5" applyFill="1" applyAlignment="1">
      <alignment horizontal="left" vertical="top" wrapText="1"/>
    </xf>
    <xf numFmtId="178" fontId="2" fillId="0" borderId="140" xfId="5" applyNumberFormat="1" applyBorder="1" applyAlignment="1" applyProtection="1">
      <alignment horizontal="left" vertical="top"/>
      <protection locked="0"/>
    </xf>
    <xf numFmtId="0" fontId="2" fillId="0" borderId="139" xfId="5" applyBorder="1" applyAlignment="1" applyProtection="1">
      <alignment horizontal="left" vertical="top" wrapText="1"/>
      <protection locked="0"/>
    </xf>
    <xf numFmtId="0" fontId="2" fillId="5" borderId="0" xfId="5" applyFill="1" applyAlignment="1">
      <alignment horizontal="left" vertical="top"/>
    </xf>
    <xf numFmtId="0" fontId="2" fillId="0" borderId="142" xfId="5" applyBorder="1" applyAlignment="1" applyProtection="1">
      <alignment horizontal="left" vertical="top" wrapText="1"/>
      <protection locked="0"/>
    </xf>
    <xf numFmtId="0" fontId="2" fillId="0" borderId="15" xfId="5" applyBorder="1" applyAlignment="1" applyProtection="1">
      <alignment horizontal="left" vertical="top" wrapText="1"/>
      <protection locked="0"/>
    </xf>
    <xf numFmtId="0" fontId="2" fillId="2" borderId="27" xfId="5" applyFill="1" applyBorder="1" applyAlignment="1">
      <alignment horizontal="left" vertical="top"/>
    </xf>
    <xf numFmtId="0" fontId="112" fillId="8" borderId="0" xfId="0" applyFont="1" applyFill="1" applyProtection="1">
      <protection locked="0"/>
    </xf>
    <xf numFmtId="0" fontId="112" fillId="8" borderId="0" xfId="0" applyFont="1" applyFill="1"/>
    <xf numFmtId="0" fontId="113" fillId="8" borderId="0" xfId="0" applyFont="1" applyFill="1"/>
    <xf numFmtId="0" fontId="41" fillId="8" borderId="0" xfId="0" applyFont="1" applyFill="1"/>
    <xf numFmtId="0" fontId="41" fillId="5" borderId="168" xfId="0" applyFont="1" applyFill="1" applyBorder="1" applyProtection="1">
      <protection locked="0"/>
    </xf>
    <xf numFmtId="0" fontId="14" fillId="0" borderId="176" xfId="2" applyFont="1" applyBorder="1" applyAlignment="1" applyProtection="1">
      <alignment horizontal="left" vertical="center" wrapText="1"/>
      <protection locked="0"/>
    </xf>
    <xf numFmtId="0" fontId="49" fillId="0" borderId="177" xfId="2" applyFont="1" applyBorder="1" applyAlignment="1" applyProtection="1">
      <alignment vertical="center" wrapText="1"/>
      <protection locked="0"/>
    </xf>
    <xf numFmtId="0" fontId="41" fillId="0" borderId="57" xfId="0" applyFont="1" applyBorder="1" applyProtection="1">
      <protection locked="0"/>
    </xf>
    <xf numFmtId="0" fontId="41" fillId="0" borderId="55" xfId="0" applyFont="1" applyBorder="1" applyProtection="1">
      <protection locked="0"/>
    </xf>
    <xf numFmtId="0" fontId="14" fillId="5" borderId="78" xfId="2" applyFont="1" applyFill="1" applyBorder="1" applyAlignment="1" applyProtection="1">
      <alignment vertical="center" wrapText="1"/>
      <protection locked="0"/>
    </xf>
    <xf numFmtId="0" fontId="48" fillId="8" borderId="0" xfId="0" applyFont="1" applyFill="1"/>
    <xf numFmtId="0" fontId="41" fillId="5" borderId="169" xfId="0" applyFont="1" applyFill="1" applyBorder="1" applyProtection="1">
      <protection locked="0"/>
    </xf>
    <xf numFmtId="0" fontId="41" fillId="0" borderId="178" xfId="0" applyFont="1" applyBorder="1" applyProtection="1">
      <protection locked="0"/>
    </xf>
    <xf numFmtId="0" fontId="41" fillId="0" borderId="169" xfId="0" applyFont="1" applyBorder="1" applyProtection="1">
      <protection locked="0"/>
    </xf>
    <xf numFmtId="0" fontId="41" fillId="0" borderId="170" xfId="0" applyFont="1" applyBorder="1" applyProtection="1">
      <protection locked="0"/>
    </xf>
    <xf numFmtId="0" fontId="14" fillId="5" borderId="80" xfId="2" applyFont="1" applyFill="1" applyBorder="1" applyAlignment="1" applyProtection="1">
      <alignment vertical="center" wrapText="1"/>
      <protection locked="0"/>
    </xf>
    <xf numFmtId="0" fontId="41" fillId="0" borderId="179" xfId="0" applyFont="1" applyBorder="1" applyProtection="1">
      <protection locked="0"/>
    </xf>
    <xf numFmtId="0" fontId="41" fillId="0" borderId="174" xfId="0" applyFont="1" applyBorder="1" applyProtection="1">
      <protection locked="0"/>
    </xf>
    <xf numFmtId="0" fontId="41" fillId="0" borderId="172" xfId="0" applyFont="1" applyBorder="1" applyProtection="1">
      <protection locked="0"/>
    </xf>
    <xf numFmtId="0" fontId="14" fillId="5" borderId="173" xfId="2" applyFont="1" applyFill="1" applyBorder="1" applyAlignment="1" applyProtection="1">
      <alignment vertical="center" wrapText="1"/>
      <protection locked="0"/>
    </xf>
    <xf numFmtId="16" fontId="41" fillId="5" borderId="169" xfId="0" applyNumberFormat="1" applyFont="1" applyFill="1" applyBorder="1" applyProtection="1">
      <protection locked="0"/>
    </xf>
    <xf numFmtId="0" fontId="41" fillId="0" borderId="130" xfId="0" applyFont="1" applyBorder="1" applyProtection="1">
      <protection locked="0"/>
    </xf>
    <xf numFmtId="0" fontId="14" fillId="5" borderId="55" xfId="2" applyFont="1" applyFill="1" applyBorder="1" applyAlignment="1" applyProtection="1">
      <alignment vertical="center" wrapText="1"/>
      <protection locked="0"/>
    </xf>
    <xf numFmtId="0" fontId="14" fillId="5" borderId="170" xfId="2" applyFont="1" applyFill="1" applyBorder="1" applyAlignment="1" applyProtection="1">
      <alignment vertical="center" wrapText="1"/>
      <protection locked="0"/>
    </xf>
    <xf numFmtId="0" fontId="41" fillId="5" borderId="171" xfId="0" applyFont="1" applyFill="1" applyBorder="1" applyProtection="1">
      <protection locked="0"/>
    </xf>
    <xf numFmtId="0" fontId="49" fillId="0" borderId="25" xfId="2" applyFont="1" applyBorder="1" applyAlignment="1" applyProtection="1">
      <alignment vertical="center" wrapText="1"/>
      <protection locked="0"/>
    </xf>
    <xf numFmtId="0" fontId="41" fillId="0" borderId="175" xfId="0" applyFont="1" applyBorder="1" applyProtection="1">
      <protection locked="0"/>
    </xf>
    <xf numFmtId="0" fontId="41" fillId="0" borderId="25" xfId="0" applyFont="1" applyBorder="1" applyProtection="1">
      <protection locked="0"/>
    </xf>
    <xf numFmtId="0" fontId="14" fillId="5" borderId="25" xfId="2" applyFont="1" applyFill="1" applyBorder="1" applyAlignment="1" applyProtection="1">
      <alignment vertical="center" wrapText="1"/>
      <protection locked="0"/>
    </xf>
    <xf numFmtId="0" fontId="114" fillId="8" borderId="82" xfId="2" applyFont="1" applyFill="1" applyBorder="1" applyAlignment="1">
      <alignment horizontal="center" vertical="center" wrapText="1"/>
    </xf>
    <xf numFmtId="0" fontId="114" fillId="8" borderId="0" xfId="2" applyFont="1" applyFill="1" applyAlignment="1">
      <alignment horizontal="center" vertical="center" wrapText="1"/>
    </xf>
    <xf numFmtId="0" fontId="4" fillId="8" borderId="0" xfId="2" applyFont="1" applyFill="1" applyAlignment="1">
      <alignment horizontal="center" vertical="center" wrapText="1"/>
    </xf>
    <xf numFmtId="0" fontId="115" fillId="8" borderId="0" xfId="2" applyFont="1" applyFill="1" applyAlignment="1">
      <alignment horizontal="center" vertical="center" wrapText="1"/>
    </xf>
    <xf numFmtId="0" fontId="4" fillId="2" borderId="28" xfId="2" applyFont="1" applyFill="1" applyBorder="1" applyAlignment="1">
      <alignment horizontal="center" vertical="center" wrapText="1"/>
    </xf>
    <xf numFmtId="16" fontId="112" fillId="5" borderId="30" xfId="0" applyNumberFormat="1" applyFont="1" applyFill="1" applyBorder="1" applyProtection="1">
      <protection locked="0"/>
    </xf>
    <xf numFmtId="176" fontId="12" fillId="5" borderId="15" xfId="2" applyNumberFormat="1" applyFont="1" applyFill="1" applyBorder="1" applyAlignment="1" applyProtection="1">
      <alignment vertical="center" wrapText="1"/>
      <protection locked="0"/>
    </xf>
    <xf numFmtId="176" fontId="12" fillId="3" borderId="15" xfId="2" applyNumberFormat="1" applyFont="1" applyFill="1" applyBorder="1" applyAlignment="1" applyProtection="1">
      <alignment vertical="center" wrapText="1"/>
      <protection locked="0"/>
    </xf>
    <xf numFmtId="0" fontId="7" fillId="8" borderId="0" xfId="2" applyFont="1" applyFill="1" applyAlignment="1">
      <alignment horizontal="center" vertical="center" wrapText="1"/>
    </xf>
    <xf numFmtId="0" fontId="6" fillId="8" borderId="0" xfId="2" applyFont="1" applyFill="1" applyAlignment="1" applyProtection="1">
      <alignment vertical="center" wrapText="1"/>
      <protection locked="0"/>
    </xf>
    <xf numFmtId="176" fontId="12" fillId="8" borderId="0" xfId="2" applyNumberFormat="1" applyFont="1" applyFill="1" applyAlignment="1" applyProtection="1">
      <alignment vertical="center" wrapText="1"/>
      <protection locked="0"/>
    </xf>
    <xf numFmtId="0" fontId="35" fillId="8" borderId="6" xfId="2" applyFont="1" applyFill="1" applyBorder="1" applyAlignment="1">
      <alignment vertical="center" wrapText="1"/>
    </xf>
    <xf numFmtId="0" fontId="35" fillId="8" borderId="0" xfId="2" applyFont="1" applyFill="1" applyAlignment="1">
      <alignment vertical="center" wrapText="1"/>
    </xf>
    <xf numFmtId="0" fontId="89" fillId="8" borderId="0" xfId="2" applyFont="1" applyFill="1" applyAlignment="1">
      <alignment vertical="center"/>
    </xf>
    <xf numFmtId="0" fontId="89" fillId="8" borderId="0" xfId="0" applyFont="1" applyFill="1"/>
    <xf numFmtId="0" fontId="35" fillId="5" borderId="0" xfId="2" applyFont="1" applyFill="1" applyAlignment="1" applyProtection="1">
      <alignment horizontal="center" vertical="center" wrapText="1"/>
      <protection locked="0"/>
    </xf>
    <xf numFmtId="0" fontId="4" fillId="5" borderId="90" xfId="9" applyFont="1" applyFill="1" applyBorder="1" applyAlignment="1">
      <alignment horizontal="center" vertical="center"/>
    </xf>
    <xf numFmtId="0" fontId="14" fillId="5" borderId="4" xfId="9" applyFont="1" applyFill="1" applyBorder="1" applyAlignment="1">
      <alignment vertical="center"/>
    </xf>
    <xf numFmtId="0" fontId="14" fillId="5" borderId="5" xfId="9" applyFont="1" applyFill="1" applyBorder="1" applyAlignment="1">
      <alignment vertical="center"/>
    </xf>
    <xf numFmtId="0" fontId="14" fillId="5" borderId="28" xfId="9" applyFont="1" applyFill="1" applyBorder="1" applyAlignment="1">
      <alignment vertical="center"/>
    </xf>
    <xf numFmtId="0" fontId="14" fillId="5" borderId="91" xfId="11" applyFont="1" applyFill="1" applyBorder="1" applyAlignment="1">
      <alignment horizontal="center" vertical="top" wrapText="1"/>
    </xf>
    <xf numFmtId="0" fontId="14" fillId="5" borderId="91" xfId="11" applyFont="1" applyFill="1" applyBorder="1" applyAlignment="1">
      <alignment horizontal="center" vertical="center" wrapText="1"/>
    </xf>
    <xf numFmtId="0" fontId="116" fillId="5" borderId="92" xfId="0" applyFont="1" applyFill="1" applyBorder="1" applyAlignment="1">
      <alignment horizontal="center" vertical="center"/>
    </xf>
    <xf numFmtId="0" fontId="119" fillId="8" borderId="0" xfId="0" applyFont="1" applyFill="1"/>
    <xf numFmtId="0" fontId="120" fillId="8" borderId="0" xfId="0" applyFont="1" applyFill="1" applyAlignment="1">
      <alignment vertical="top" wrapText="1"/>
    </xf>
    <xf numFmtId="0" fontId="121" fillId="8" borderId="0" xfId="0" applyFont="1" applyFill="1"/>
    <xf numFmtId="0" fontId="120" fillId="8" borderId="0" xfId="0" applyFont="1" applyFill="1"/>
    <xf numFmtId="0" fontId="121" fillId="4" borderId="0" xfId="0" applyFont="1" applyFill="1"/>
    <xf numFmtId="14" fontId="41" fillId="5" borderId="13" xfId="0" applyNumberFormat="1" applyFont="1" applyFill="1" applyBorder="1" applyProtection="1">
      <protection locked="0"/>
    </xf>
    <xf numFmtId="1" fontId="41" fillId="5" borderId="13" xfId="0" applyNumberFormat="1" applyFont="1" applyFill="1" applyBorder="1" applyProtection="1">
      <protection locked="0"/>
    </xf>
    <xf numFmtId="179" fontId="41" fillId="5" borderId="55" xfId="0" applyNumberFormat="1" applyFont="1" applyFill="1" applyBorder="1" applyProtection="1">
      <protection locked="0"/>
    </xf>
    <xf numFmtId="0" fontId="120" fillId="4" borderId="110" xfId="0" applyFont="1" applyFill="1" applyBorder="1" applyAlignment="1">
      <alignment wrapText="1"/>
    </xf>
    <xf numFmtId="0" fontId="120" fillId="4" borderId="111" xfId="0" applyFont="1" applyFill="1" applyBorder="1"/>
    <xf numFmtId="14" fontId="41" fillId="5" borderId="19" xfId="0" applyNumberFormat="1" applyFont="1" applyFill="1" applyBorder="1" applyProtection="1">
      <protection locked="0"/>
    </xf>
    <xf numFmtId="1" fontId="41" fillId="5" borderId="19" xfId="0" applyNumberFormat="1" applyFont="1" applyFill="1" applyBorder="1" applyProtection="1">
      <protection locked="0"/>
    </xf>
    <xf numFmtId="179" fontId="41" fillId="5" borderId="130" xfId="0" applyNumberFormat="1" applyFont="1" applyFill="1" applyBorder="1" applyProtection="1">
      <protection locked="0"/>
    </xf>
    <xf numFmtId="0" fontId="41" fillId="8" borderId="0" xfId="0" applyFont="1" applyFill="1" applyAlignment="1">
      <alignment horizontal="left" vertical="center"/>
    </xf>
    <xf numFmtId="0" fontId="119" fillId="8" borderId="0" xfId="0" applyFont="1" applyFill="1" applyAlignment="1">
      <alignment horizontal="left" vertical="center"/>
    </xf>
    <xf numFmtId="14" fontId="41" fillId="5" borderId="24" xfId="0" applyNumberFormat="1" applyFont="1" applyFill="1" applyBorder="1" applyProtection="1">
      <protection locked="0"/>
    </xf>
    <xf numFmtId="1" fontId="41" fillId="5" borderId="24" xfId="0" applyNumberFormat="1" applyFont="1" applyFill="1" applyBorder="1" applyProtection="1">
      <protection locked="0"/>
    </xf>
    <xf numFmtId="179" fontId="41" fillId="5" borderId="131" xfId="0" applyNumberFormat="1" applyFont="1" applyFill="1" applyBorder="1" applyProtection="1">
      <protection locked="0"/>
    </xf>
    <xf numFmtId="0" fontId="124" fillId="8" borderId="0" xfId="0" applyFont="1" applyFill="1"/>
    <xf numFmtId="179" fontId="119" fillId="8" borderId="0" xfId="0" applyNumberFormat="1" applyFont="1" applyFill="1"/>
    <xf numFmtId="0" fontId="125" fillId="5" borderId="136" xfId="2" applyFont="1" applyFill="1" applyBorder="1" applyAlignment="1">
      <alignment vertical="center"/>
    </xf>
    <xf numFmtId="0" fontId="35" fillId="5" borderId="130" xfId="2" applyFont="1" applyFill="1" applyBorder="1" applyAlignment="1">
      <alignment horizontal="center" vertical="center"/>
    </xf>
    <xf numFmtId="0" fontId="119" fillId="8" borderId="0" xfId="0" applyFont="1" applyFill="1" applyAlignment="1">
      <alignment horizontal="center" vertical="center"/>
    </xf>
    <xf numFmtId="0" fontId="120" fillId="8" borderId="0" xfId="0" applyFont="1" applyFill="1" applyAlignment="1">
      <alignment horizontal="center" vertical="center"/>
    </xf>
    <xf numFmtId="0" fontId="35" fillId="5" borderId="25" xfId="2" applyFont="1" applyFill="1" applyBorder="1" applyAlignment="1">
      <alignment horizontal="center" vertical="center"/>
    </xf>
    <xf numFmtId="0" fontId="35" fillId="5" borderId="74" xfId="2" quotePrefix="1" applyFont="1" applyFill="1" applyBorder="1" applyAlignment="1">
      <alignment vertical="center" wrapText="1"/>
    </xf>
    <xf numFmtId="0" fontId="35" fillId="5" borderId="0" xfId="2" applyFont="1" applyFill="1" applyAlignment="1">
      <alignment vertical="center" wrapText="1"/>
    </xf>
    <xf numFmtId="0" fontId="35" fillId="5" borderId="69" xfId="2" applyFont="1" applyFill="1" applyBorder="1" applyAlignment="1">
      <alignment vertical="center"/>
    </xf>
    <xf numFmtId="0" fontId="35" fillId="5" borderId="0" xfId="2" quotePrefix="1" applyFont="1" applyFill="1" applyAlignment="1">
      <alignment vertical="center" wrapText="1"/>
    </xf>
    <xf numFmtId="0" fontId="35" fillId="5" borderId="130" xfId="2" applyFont="1" applyFill="1" applyBorder="1" applyAlignment="1">
      <alignment vertical="center"/>
    </xf>
    <xf numFmtId="0" fontId="35" fillId="5" borderId="25" xfId="2" applyFont="1" applyFill="1" applyBorder="1" applyAlignment="1">
      <alignment vertical="center"/>
    </xf>
    <xf numFmtId="0" fontId="35" fillId="5" borderId="69" xfId="2" quotePrefix="1" applyFont="1" applyFill="1" applyBorder="1" applyAlignment="1">
      <alignment vertical="center" wrapText="1"/>
    </xf>
    <xf numFmtId="0" fontId="35" fillId="5" borderId="27" xfId="2" quotePrefix="1" applyFont="1" applyFill="1" applyBorder="1" applyAlignment="1">
      <alignment vertical="center"/>
    </xf>
    <xf numFmtId="0" fontId="35" fillId="5" borderId="2" xfId="2" quotePrefix="1" applyFont="1" applyFill="1" applyBorder="1" applyAlignment="1">
      <alignment vertical="center"/>
    </xf>
    <xf numFmtId="0" fontId="35" fillId="5" borderId="2" xfId="2" applyFont="1" applyFill="1" applyBorder="1" applyAlignment="1">
      <alignment vertical="center" wrapText="1"/>
    </xf>
    <xf numFmtId="0" fontId="35" fillId="5" borderId="2" xfId="2" applyFont="1" applyFill="1" applyBorder="1" applyAlignment="1">
      <alignment vertical="center"/>
    </xf>
    <xf numFmtId="0" fontId="35" fillId="5" borderId="3" xfId="2" applyFont="1" applyFill="1" applyBorder="1" applyAlignment="1">
      <alignment vertical="center"/>
    </xf>
    <xf numFmtId="0" fontId="112" fillId="2" borderId="0" xfId="0" applyFont="1" applyFill="1"/>
    <xf numFmtId="0" fontId="4" fillId="2" borderId="9" xfId="4" applyFont="1" applyFill="1" applyBorder="1" applyAlignment="1">
      <alignment vertical="center"/>
    </xf>
    <xf numFmtId="0" fontId="4" fillId="2" borderId="0" xfId="4" applyFont="1" applyFill="1" applyAlignment="1">
      <alignment vertical="center"/>
    </xf>
    <xf numFmtId="0" fontId="41" fillId="2" borderId="0" xfId="0" applyFont="1" applyFill="1" applyProtection="1">
      <protection locked="0"/>
    </xf>
    <xf numFmtId="0" fontId="2" fillId="0" borderId="15" xfId="5" applyBorder="1" applyProtection="1">
      <protection locked="0"/>
    </xf>
    <xf numFmtId="0" fontId="2" fillId="2" borderId="0" xfId="4" applyFont="1" applyFill="1" applyAlignment="1" applyProtection="1">
      <alignment vertical="center"/>
      <protection locked="0"/>
    </xf>
    <xf numFmtId="0" fontId="41" fillId="8" borderId="0" xfId="0" applyFont="1" applyFill="1" applyProtection="1">
      <protection locked="0"/>
    </xf>
    <xf numFmtId="0" fontId="2" fillId="2" borderId="0" xfId="2" applyFill="1" applyProtection="1">
      <protection locked="0"/>
    </xf>
    <xf numFmtId="0" fontId="6" fillId="2" borderId="2" xfId="4" applyFont="1" applyFill="1" applyBorder="1" applyAlignment="1">
      <alignment vertical="center"/>
    </xf>
    <xf numFmtId="0" fontId="41" fillId="8" borderId="0" xfId="0" applyFont="1" applyFill="1" applyAlignment="1">
      <alignment wrapText="1"/>
    </xf>
    <xf numFmtId="0" fontId="16" fillId="8" borderId="0" xfId="0" applyFont="1" applyFill="1" applyAlignment="1" applyProtection="1">
      <alignment horizontal="left" vertical="center" wrapText="1"/>
      <protection locked="0"/>
    </xf>
    <xf numFmtId="0" fontId="112" fillId="8" borderId="2" xfId="0" applyFont="1" applyFill="1" applyBorder="1" applyProtection="1">
      <protection locked="0"/>
    </xf>
    <xf numFmtId="0" fontId="112" fillId="8" borderId="3" xfId="0" applyFont="1" applyFill="1" applyBorder="1" applyProtection="1">
      <protection locked="0"/>
    </xf>
    <xf numFmtId="0" fontId="129" fillId="8" borderId="0" xfId="8" quotePrefix="1" applyFont="1" applyFill="1" applyProtection="1"/>
    <xf numFmtId="0" fontId="48" fillId="8" borderId="0" xfId="0" applyFont="1" applyFill="1" applyAlignment="1">
      <alignment vertical="top" wrapText="1"/>
    </xf>
    <xf numFmtId="0" fontId="48" fillId="8" borderId="0" xfId="0" applyFont="1" applyFill="1" applyAlignment="1">
      <alignment wrapText="1"/>
    </xf>
    <xf numFmtId="0" fontId="15" fillId="3" borderId="16" xfId="6" applyFont="1" applyFill="1" applyBorder="1" applyAlignment="1" applyProtection="1">
      <alignment vertical="center"/>
      <protection locked="0"/>
    </xf>
    <xf numFmtId="0" fontId="41" fillId="0" borderId="69" xfId="0" applyFont="1" applyBorder="1" applyProtection="1">
      <protection locked="0"/>
    </xf>
    <xf numFmtId="0" fontId="39" fillId="8" borderId="0" xfId="0" applyFont="1" applyFill="1"/>
    <xf numFmtId="49" fontId="129" fillId="3" borderId="62" xfId="8" applyNumberFormat="1" applyFont="1" applyFill="1" applyBorder="1" applyAlignment="1" applyProtection="1">
      <alignment vertical="top" wrapText="1"/>
      <protection locked="0"/>
    </xf>
    <xf numFmtId="0" fontId="15" fillId="3" borderId="65" xfId="6" applyFont="1" applyFill="1" applyBorder="1" applyAlignment="1" applyProtection="1">
      <alignment vertical="center"/>
      <protection locked="0"/>
    </xf>
    <xf numFmtId="0" fontId="41" fillId="0" borderId="3" xfId="0" applyFont="1" applyBorder="1" applyProtection="1">
      <protection locked="0"/>
    </xf>
    <xf numFmtId="14" fontId="130" fillId="8" borderId="0" xfId="0" applyNumberFormat="1" applyFont="1" applyFill="1"/>
    <xf numFmtId="16" fontId="97" fillId="8" borderId="0" xfId="0" applyNumberFormat="1" applyFont="1" applyFill="1"/>
    <xf numFmtId="14" fontId="97" fillId="8" borderId="0" xfId="0" applyNumberFormat="1" applyFont="1" applyFill="1"/>
    <xf numFmtId="0" fontId="131" fillId="8" borderId="0" xfId="0" applyFont="1" applyFill="1"/>
    <xf numFmtId="0" fontId="133" fillId="8" borderId="0" xfId="0" applyFont="1" applyFill="1" applyAlignment="1">
      <alignment wrapText="1"/>
    </xf>
    <xf numFmtId="14" fontId="133" fillId="8" borderId="0" xfId="0" applyNumberFormat="1" applyFont="1" applyFill="1" applyAlignment="1">
      <alignment horizontal="left" vertical="center" wrapText="1"/>
    </xf>
    <xf numFmtId="1" fontId="119" fillId="5" borderId="28" xfId="0" applyNumberFormat="1" applyFont="1" applyFill="1" applyBorder="1" applyProtection="1">
      <protection locked="0"/>
    </xf>
    <xf numFmtId="0" fontId="136" fillId="10" borderId="0" xfId="0" applyFont="1" applyFill="1" applyAlignment="1">
      <alignment horizontal="left" vertical="top" wrapText="1"/>
    </xf>
    <xf numFmtId="0" fontId="119" fillId="10" borderId="0" xfId="0" applyFont="1" applyFill="1" applyAlignment="1">
      <alignment vertical="top"/>
    </xf>
    <xf numFmtId="0" fontId="119" fillId="10" borderId="0" xfId="0" applyFont="1" applyFill="1" applyAlignment="1">
      <alignment vertical="top" wrapText="1"/>
    </xf>
    <xf numFmtId="0" fontId="119" fillId="5" borderId="0" xfId="0" applyFont="1" applyFill="1" applyAlignment="1">
      <alignment vertical="top"/>
    </xf>
    <xf numFmtId="0" fontId="119" fillId="0" borderId="0" xfId="0" applyFont="1" applyAlignment="1">
      <alignment vertical="top"/>
    </xf>
    <xf numFmtId="0" fontId="138" fillId="10" borderId="0" xfId="0" applyFont="1" applyFill="1" applyAlignment="1">
      <alignment vertical="top" wrapText="1"/>
    </xf>
    <xf numFmtId="0" fontId="138" fillId="10" borderId="0" xfId="0" applyFont="1" applyFill="1" applyAlignment="1">
      <alignment horizontal="left" vertical="top" wrapText="1"/>
    </xf>
    <xf numFmtId="0" fontId="138" fillId="10" borderId="0" xfId="0" applyFont="1" applyFill="1" applyAlignment="1">
      <alignment horizontal="center" vertical="center"/>
    </xf>
    <xf numFmtId="0" fontId="11" fillId="10" borderId="0" xfId="0" applyFont="1" applyFill="1" applyAlignment="1">
      <alignment vertical="center" wrapText="1"/>
    </xf>
    <xf numFmtId="0" fontId="11" fillId="10" borderId="0" xfId="0" applyFont="1" applyFill="1" applyAlignment="1">
      <alignment horizontal="left" vertical="center" wrapText="1"/>
    </xf>
    <xf numFmtId="0" fontId="140" fillId="10" borderId="0" xfId="0" applyFont="1" applyFill="1" applyAlignment="1">
      <alignment horizontal="left" vertical="top" wrapText="1"/>
    </xf>
    <xf numFmtId="0" fontId="140" fillId="10" borderId="0" xfId="0" applyFont="1" applyFill="1" applyAlignment="1">
      <alignment vertical="top" wrapText="1"/>
    </xf>
    <xf numFmtId="0" fontId="141" fillId="10" borderId="0" xfId="0" applyFont="1" applyFill="1" applyAlignment="1">
      <alignment vertical="center" wrapText="1"/>
    </xf>
    <xf numFmtId="0" fontId="141" fillId="10" borderId="0" xfId="0" applyFont="1" applyFill="1" applyAlignment="1">
      <alignment vertical="center"/>
    </xf>
    <xf numFmtId="0" fontId="143" fillId="10" borderId="0" xfId="0" applyFont="1" applyFill="1" applyAlignment="1">
      <alignment horizontal="left" vertical="top" wrapText="1"/>
    </xf>
    <xf numFmtId="0" fontId="144" fillId="10" borderId="0" xfId="0" applyFont="1" applyFill="1" applyAlignment="1">
      <alignment horizontal="left" vertical="top" wrapText="1"/>
    </xf>
    <xf numFmtId="0" fontId="144" fillId="5" borderId="15" xfId="0" applyFont="1" applyFill="1" applyBorder="1" applyAlignment="1">
      <alignment horizontal="left" vertical="center" wrapText="1"/>
    </xf>
    <xf numFmtId="14" fontId="144" fillId="5" borderId="15" xfId="0" applyNumberFormat="1" applyFont="1" applyFill="1" applyBorder="1" applyAlignment="1">
      <alignment horizontal="left" vertical="center" wrapText="1"/>
    </xf>
    <xf numFmtId="0" fontId="140" fillId="5" borderId="0" xfId="0" quotePrefix="1" applyFont="1" applyFill="1" applyAlignment="1">
      <alignment vertical="top" wrapText="1"/>
    </xf>
    <xf numFmtId="0" fontId="140" fillId="0" borderId="0" xfId="0" applyFont="1" applyAlignment="1">
      <alignment vertical="top" wrapText="1"/>
    </xf>
    <xf numFmtId="0" fontId="77" fillId="5" borderId="15" xfId="0" applyFont="1" applyFill="1" applyBorder="1" applyAlignment="1">
      <alignment horizontal="left" vertical="center" wrapText="1"/>
    </xf>
    <xf numFmtId="14" fontId="77" fillId="5" borderId="15" xfId="0" applyNumberFormat="1" applyFont="1" applyFill="1" applyBorder="1" applyAlignment="1">
      <alignment horizontal="left" vertical="center" wrapText="1"/>
    </xf>
    <xf numFmtId="0" fontId="136" fillId="5" borderId="0" xfId="0" applyFont="1" applyFill="1" applyAlignment="1">
      <alignment horizontal="left" vertical="top" wrapText="1"/>
    </xf>
    <xf numFmtId="0" fontId="136" fillId="4" borderId="0" xfId="0" applyFont="1" applyFill="1" applyAlignment="1">
      <alignment horizontal="left" vertical="top" wrapText="1"/>
    </xf>
    <xf numFmtId="0" fontId="119" fillId="0" borderId="0" xfId="0" applyFont="1" applyAlignment="1">
      <alignment vertical="top" wrapText="1"/>
    </xf>
    <xf numFmtId="0" fontId="145" fillId="5" borderId="15" xfId="0" applyFont="1" applyFill="1" applyBorder="1" applyAlignment="1">
      <alignment vertical="top"/>
    </xf>
    <xf numFmtId="0" fontId="139" fillId="10" borderId="0" xfId="0" applyFont="1" applyFill="1" applyAlignment="1">
      <alignment vertical="top"/>
    </xf>
    <xf numFmtId="0" fontId="140" fillId="10" borderId="0" xfId="0" applyFont="1" applyFill="1" applyAlignment="1">
      <alignment vertical="top"/>
    </xf>
    <xf numFmtId="0" fontId="146" fillId="10" borderId="0" xfId="0" applyFont="1" applyFill="1" applyAlignment="1">
      <alignment vertical="top" wrapText="1"/>
    </xf>
    <xf numFmtId="0" fontId="138" fillId="10" borderId="0" xfId="0" applyFont="1" applyFill="1" applyAlignment="1">
      <alignment vertical="top"/>
    </xf>
    <xf numFmtId="0" fontId="148" fillId="10" borderId="0" xfId="0" applyFont="1" applyFill="1" applyAlignment="1">
      <alignment vertical="top"/>
    </xf>
    <xf numFmtId="0" fontId="63" fillId="0" borderId="69" xfId="5" applyFont="1" applyBorder="1" applyAlignment="1">
      <alignment vertical="top"/>
    </xf>
    <xf numFmtId="0" fontId="62" fillId="0" borderId="69" xfId="5" applyFont="1" applyBorder="1" applyAlignment="1">
      <alignment vertical="top"/>
    </xf>
    <xf numFmtId="0" fontId="43" fillId="0" borderId="15" xfId="1" applyFont="1" applyBorder="1" applyAlignment="1">
      <alignment horizontal="center" vertical="center" wrapText="1"/>
    </xf>
    <xf numFmtId="0" fontId="43" fillId="0" borderId="15" xfId="1" applyFont="1" applyBorder="1" applyAlignment="1">
      <alignment horizontal="center" vertical="center"/>
    </xf>
    <xf numFmtId="0" fontId="44" fillId="0" borderId="15" xfId="1" applyFont="1" applyBorder="1" applyAlignment="1">
      <alignment horizontal="center" vertical="center" wrapText="1"/>
    </xf>
    <xf numFmtId="0" fontId="44" fillId="0" borderId="15" xfId="1" applyFont="1" applyBorder="1" applyAlignment="1">
      <alignment horizontal="center" vertical="center"/>
    </xf>
    <xf numFmtId="0" fontId="2" fillId="0" borderId="74" xfId="5" applyBorder="1" applyAlignment="1">
      <alignment vertical="top" wrapText="1"/>
    </xf>
    <xf numFmtId="0" fontId="2" fillId="0" borderId="0" xfId="5" applyAlignment="1">
      <alignment vertical="top"/>
    </xf>
    <xf numFmtId="0" fontId="2" fillId="0" borderId="69" xfId="5" applyBorder="1" applyAlignment="1">
      <alignment vertical="top"/>
    </xf>
    <xf numFmtId="0" fontId="2" fillId="0" borderId="0" xfId="5" applyAlignment="1">
      <alignment vertical="top" wrapText="1"/>
    </xf>
    <xf numFmtId="0" fontId="2" fillId="0" borderId="74" xfId="5" applyBorder="1" applyAlignment="1">
      <alignment horizontal="left" vertical="top" wrapText="1"/>
    </xf>
    <xf numFmtId="0" fontId="2" fillId="0" borderId="0" xfId="5" applyAlignment="1">
      <alignment horizontal="left" vertical="top" wrapText="1"/>
    </xf>
    <xf numFmtId="0" fontId="2" fillId="0" borderId="69" xfId="5" applyBorder="1" applyAlignment="1">
      <alignment horizontal="left" vertical="top" wrapText="1"/>
    </xf>
    <xf numFmtId="0" fontId="2" fillId="0" borderId="0" xfId="5" applyAlignment="1">
      <alignment horizontal="left" vertical="center" wrapText="1"/>
    </xf>
    <xf numFmtId="0" fontId="2" fillId="0" borderId="69" xfId="5" applyBorder="1" applyAlignment="1">
      <alignment horizontal="left" vertical="center"/>
    </xf>
    <xf numFmtId="0" fontId="2" fillId="0" borderId="0" xfId="5" applyAlignment="1">
      <alignment horizontal="left" vertical="center"/>
    </xf>
    <xf numFmtId="0" fontId="14" fillId="0" borderId="26" xfId="5" applyFont="1" applyBorder="1" applyAlignment="1">
      <alignment horizontal="left" vertical="top" wrapText="1"/>
    </xf>
    <xf numFmtId="0" fontId="14" fillId="0" borderId="6" xfId="5" applyFont="1" applyBorder="1" applyAlignment="1">
      <alignment horizontal="left" vertical="top" wrapText="1"/>
    </xf>
    <xf numFmtId="0" fontId="14" fillId="0" borderId="8" xfId="5" applyFont="1" applyBorder="1" applyAlignment="1">
      <alignment horizontal="left" vertical="top" wrapText="1"/>
    </xf>
    <xf numFmtId="0" fontId="44" fillId="0" borderId="154" xfId="1" applyFont="1" applyBorder="1" applyAlignment="1">
      <alignment horizontal="center" vertical="center" wrapText="1"/>
    </xf>
    <xf numFmtId="0" fontId="44" fillId="0" borderId="154" xfId="1" applyFont="1" applyBorder="1" applyAlignment="1">
      <alignment horizontal="center" vertical="center"/>
    </xf>
    <xf numFmtId="0" fontId="4" fillId="0" borderId="27" xfId="5" applyFont="1" applyBorder="1" applyAlignment="1">
      <alignment vertical="top" wrapText="1"/>
    </xf>
    <xf numFmtId="0" fontId="4" fillId="0" borderId="2" xfId="5" applyFont="1" applyBorder="1" applyAlignment="1">
      <alignment vertical="top" wrapText="1"/>
    </xf>
    <xf numFmtId="0" fontId="4" fillId="0" borderId="3" xfId="5" applyFont="1" applyBorder="1" applyAlignment="1">
      <alignment vertical="top" wrapText="1"/>
    </xf>
    <xf numFmtId="0" fontId="2" fillId="0" borderId="2" xfId="5" applyBorder="1" applyAlignment="1">
      <alignment horizontal="left" vertical="center" wrapText="1"/>
    </xf>
    <xf numFmtId="0" fontId="2" fillId="0" borderId="3" xfId="5" applyBorder="1" applyAlignment="1">
      <alignment horizontal="left" vertical="center"/>
    </xf>
    <xf numFmtId="0" fontId="2" fillId="0" borderId="26" xfId="5" applyBorder="1" applyAlignment="1">
      <alignment vertical="top"/>
    </xf>
    <xf numFmtId="0" fontId="2" fillId="0" borderId="6" xfId="5" applyBorder="1" applyAlignment="1">
      <alignment vertical="top"/>
    </xf>
    <xf numFmtId="0" fontId="2" fillId="0" borderId="8" xfId="5" applyBorder="1" applyAlignment="1">
      <alignment vertical="top"/>
    </xf>
    <xf numFmtId="0" fontId="2" fillId="0" borderId="74" xfId="5" applyBorder="1" applyAlignment="1">
      <alignment vertical="top"/>
    </xf>
    <xf numFmtId="0" fontId="2" fillId="0" borderId="6" xfId="5" applyBorder="1" applyAlignment="1">
      <alignment horizontal="left" vertical="top" wrapText="1"/>
    </xf>
    <xf numFmtId="0" fontId="2" fillId="0" borderId="8" xfId="5" applyBorder="1" applyAlignment="1">
      <alignment horizontal="left" vertical="top" wrapText="1"/>
    </xf>
    <xf numFmtId="0" fontId="4" fillId="0" borderId="74" xfId="5" applyFont="1" applyBorder="1" applyAlignment="1">
      <alignment vertical="top" wrapText="1"/>
    </xf>
    <xf numFmtId="0" fontId="4" fillId="0" borderId="0" xfId="5" applyFont="1" applyAlignment="1">
      <alignment vertical="top"/>
    </xf>
    <xf numFmtId="0" fontId="4" fillId="0" borderId="69" xfId="5" applyFont="1" applyBorder="1" applyAlignment="1">
      <alignment vertical="top"/>
    </xf>
    <xf numFmtId="0" fontId="16" fillId="8" borderId="33" xfId="5" applyFont="1" applyFill="1" applyBorder="1" applyAlignment="1">
      <alignment horizontal="left" vertical="top" wrapText="1"/>
    </xf>
    <xf numFmtId="0" fontId="16" fillId="8" borderId="138" xfId="5" applyFont="1" applyFill="1" applyBorder="1" applyAlignment="1">
      <alignment horizontal="left" vertical="top" wrapText="1"/>
    </xf>
    <xf numFmtId="0" fontId="16" fillId="8" borderId="17" xfId="5" applyFont="1" applyFill="1" applyBorder="1" applyAlignment="1">
      <alignment horizontal="left" vertical="top" wrapText="1"/>
    </xf>
    <xf numFmtId="15" fontId="27" fillId="4" borderId="20" xfId="5" applyNumberFormat="1" applyFont="1" applyFill="1" applyBorder="1" applyAlignment="1">
      <alignment horizontal="left" vertical="top"/>
    </xf>
    <xf numFmtId="15" fontId="27" fillId="4" borderId="69" xfId="5" applyNumberFormat="1" applyFont="1" applyFill="1" applyBorder="1" applyAlignment="1">
      <alignment horizontal="left" vertical="top"/>
    </xf>
    <xf numFmtId="0" fontId="27" fillId="4" borderId="32" xfId="1" applyFont="1" applyFill="1" applyBorder="1" applyAlignment="1">
      <alignment horizontal="left" vertical="top"/>
    </xf>
    <xf numFmtId="0" fontId="27" fillId="4" borderId="9" xfId="1" applyFont="1" applyFill="1" applyBorder="1" applyAlignment="1">
      <alignment horizontal="left" vertical="top"/>
    </xf>
    <xf numFmtId="0" fontId="27" fillId="4" borderId="11" xfId="1" applyFont="1" applyFill="1" applyBorder="1" applyAlignment="1">
      <alignment horizontal="left" vertical="top"/>
    </xf>
    <xf numFmtId="0" fontId="27" fillId="4" borderId="33" xfId="1" applyFont="1" applyFill="1" applyBorder="1" applyAlignment="1">
      <alignment horizontal="left" vertical="top"/>
    </xf>
    <xf numFmtId="0" fontId="27" fillId="4" borderId="138" xfId="1" applyFont="1" applyFill="1" applyBorder="1" applyAlignment="1">
      <alignment horizontal="left" vertical="top"/>
    </xf>
    <xf numFmtId="0" fontId="27" fillId="4" borderId="17" xfId="1" applyFont="1" applyFill="1" applyBorder="1" applyAlignment="1">
      <alignment horizontal="left" vertical="top"/>
    </xf>
    <xf numFmtId="0" fontId="27" fillId="4" borderId="26" xfId="5" applyFont="1" applyFill="1" applyBorder="1" applyAlignment="1">
      <alignment horizontal="left" vertical="top" wrapText="1"/>
    </xf>
    <xf numFmtId="0" fontId="27" fillId="4" borderId="74" xfId="5" applyFont="1" applyFill="1" applyBorder="1" applyAlignment="1">
      <alignment horizontal="left" vertical="top" wrapText="1"/>
    </xf>
    <xf numFmtId="0" fontId="27" fillId="4" borderId="27" xfId="5" applyFont="1" applyFill="1" applyBorder="1" applyAlignment="1">
      <alignment horizontal="left" vertical="top" wrapText="1"/>
    </xf>
    <xf numFmtId="15" fontId="27" fillId="4" borderId="142" xfId="5" applyNumberFormat="1" applyFont="1" applyFill="1" applyBorder="1" applyAlignment="1">
      <alignment horizontal="left" vertical="top" wrapText="1"/>
    </xf>
    <xf numFmtId="15" fontId="27" fillId="4" borderId="139" xfId="5" applyNumberFormat="1" applyFont="1" applyFill="1" applyBorder="1" applyAlignment="1">
      <alignment horizontal="left" vertical="top" wrapText="1"/>
    </xf>
    <xf numFmtId="15" fontId="27" fillId="4" borderId="140" xfId="5" applyNumberFormat="1" applyFont="1" applyFill="1" applyBorder="1" applyAlignment="1">
      <alignment horizontal="left" vertical="top" wrapText="1"/>
    </xf>
    <xf numFmtId="0" fontId="27" fillId="4" borderId="33" xfId="5" applyFont="1" applyFill="1" applyBorder="1" applyAlignment="1">
      <alignment horizontal="left" vertical="top"/>
    </xf>
    <xf numFmtId="0" fontId="27" fillId="4" borderId="138" xfId="5" applyFont="1" applyFill="1" applyBorder="1" applyAlignment="1">
      <alignment horizontal="left" vertical="top"/>
    </xf>
    <xf numFmtId="0" fontId="27" fillId="4" borderId="17" xfId="5" applyFont="1" applyFill="1" applyBorder="1" applyAlignment="1">
      <alignment horizontal="left" vertical="top"/>
    </xf>
    <xf numFmtId="15" fontId="27" fillId="4" borderId="33" xfId="5" applyNumberFormat="1" applyFont="1" applyFill="1" applyBorder="1" applyAlignment="1">
      <alignment horizontal="left" vertical="top" wrapText="1"/>
    </xf>
    <xf numFmtId="15" fontId="27" fillId="4" borderId="138" xfId="5" applyNumberFormat="1" applyFont="1" applyFill="1" applyBorder="1" applyAlignment="1">
      <alignment horizontal="left" vertical="top" wrapText="1"/>
    </xf>
    <xf numFmtId="15" fontId="27" fillId="4" borderId="17" xfId="5" applyNumberFormat="1" applyFont="1" applyFill="1" applyBorder="1" applyAlignment="1">
      <alignment horizontal="left" vertical="top" wrapText="1"/>
    </xf>
    <xf numFmtId="0" fontId="16" fillId="8" borderId="35" xfId="5" applyFont="1" applyFill="1" applyBorder="1" applyAlignment="1">
      <alignment horizontal="left" vertical="top" wrapText="1"/>
    </xf>
    <xf numFmtId="0" fontId="16" fillId="8" borderId="22" xfId="5" applyFont="1" applyFill="1" applyBorder="1" applyAlignment="1">
      <alignment horizontal="left" vertical="top" wrapText="1"/>
    </xf>
    <xf numFmtId="0" fontId="16" fillId="8" borderId="34" xfId="5" applyFont="1" applyFill="1" applyBorder="1" applyAlignment="1">
      <alignment horizontal="left" vertical="top" wrapText="1"/>
    </xf>
    <xf numFmtId="14" fontId="16" fillId="8" borderId="61" xfId="5" applyNumberFormat="1" applyFont="1" applyFill="1" applyBorder="1" applyAlignment="1">
      <alignment horizontal="left" vertical="top" wrapText="1"/>
    </xf>
    <xf numFmtId="14" fontId="16" fillId="8" borderId="17" xfId="5" applyNumberFormat="1" applyFont="1" applyFill="1" applyBorder="1" applyAlignment="1">
      <alignment horizontal="left" vertical="top" wrapText="1"/>
    </xf>
    <xf numFmtId="0" fontId="27" fillId="4" borderId="59" xfId="5" applyFont="1" applyFill="1" applyBorder="1" applyAlignment="1">
      <alignment horizontal="left" vertical="top" wrapText="1"/>
    </xf>
    <xf numFmtId="0" fontId="27" fillId="4" borderId="145" xfId="5" applyFont="1" applyFill="1" applyBorder="1" applyAlignment="1">
      <alignment horizontal="left" vertical="top" wrapText="1"/>
    </xf>
    <xf numFmtId="0" fontId="27" fillId="4" borderId="146" xfId="5" applyFont="1" applyFill="1" applyBorder="1" applyAlignment="1">
      <alignment horizontal="left" vertical="top" wrapText="1"/>
    </xf>
    <xf numFmtId="0" fontId="16" fillId="8" borderId="74" xfId="5" applyFont="1" applyFill="1" applyBorder="1" applyAlignment="1">
      <alignment horizontal="left" vertical="top" wrapText="1"/>
    </xf>
    <xf numFmtId="0" fontId="16" fillId="8" borderId="0" xfId="5" applyFont="1" applyFill="1" applyAlignment="1">
      <alignment horizontal="left" vertical="top" wrapText="1"/>
    </xf>
    <xf numFmtId="0" fontId="16" fillId="8" borderId="69" xfId="5" applyFont="1" applyFill="1" applyBorder="1" applyAlignment="1">
      <alignment horizontal="left" vertical="top" wrapText="1"/>
    </xf>
    <xf numFmtId="15" fontId="27" fillId="4" borderId="32" xfId="5" applyNumberFormat="1" applyFont="1" applyFill="1" applyBorder="1" applyAlignment="1">
      <alignment horizontal="left" vertical="top" wrapText="1"/>
    </xf>
    <xf numFmtId="15" fontId="27" fillId="4" borderId="9" xfId="5" applyNumberFormat="1" applyFont="1" applyFill="1" applyBorder="1" applyAlignment="1">
      <alignment horizontal="left" vertical="top" wrapText="1"/>
    </xf>
    <xf numFmtId="15" fontId="27" fillId="4" borderId="11" xfId="5" applyNumberFormat="1" applyFont="1" applyFill="1" applyBorder="1" applyAlignment="1">
      <alignment horizontal="left" vertical="top" wrapText="1"/>
    </xf>
    <xf numFmtId="15" fontId="27" fillId="4" borderId="16" xfId="5" applyNumberFormat="1" applyFont="1" applyFill="1" applyBorder="1" applyAlignment="1">
      <alignment horizontal="left" vertical="top" wrapText="1"/>
    </xf>
    <xf numFmtId="15" fontId="27" fillId="4" borderId="61" xfId="5" applyNumberFormat="1" applyFont="1" applyFill="1" applyBorder="1" applyAlignment="1">
      <alignment horizontal="left" vertical="top" wrapText="1"/>
    </xf>
    <xf numFmtId="0" fontId="16" fillId="8" borderId="21" xfId="5" applyFont="1" applyFill="1" applyBorder="1" applyAlignment="1">
      <alignment horizontal="left" vertical="top" wrapText="1"/>
    </xf>
    <xf numFmtId="0" fontId="16" fillId="8" borderId="63" xfId="5" applyFont="1" applyFill="1" applyBorder="1" applyAlignment="1">
      <alignment horizontal="left" vertical="top" wrapText="1"/>
    </xf>
    <xf numFmtId="15" fontId="27" fillId="4" borderId="143" xfId="5" applyNumberFormat="1" applyFont="1" applyFill="1" applyBorder="1" applyAlignment="1">
      <alignment horizontal="left" vertical="top" wrapText="1"/>
    </xf>
    <xf numFmtId="0" fontId="16" fillId="8" borderId="66" xfId="5" applyFont="1" applyFill="1" applyBorder="1" applyAlignment="1">
      <alignment horizontal="left" vertical="top" wrapText="1"/>
    </xf>
    <xf numFmtId="15" fontId="27" fillId="4" borderId="58" xfId="5" applyNumberFormat="1" applyFont="1" applyFill="1" applyBorder="1" applyAlignment="1">
      <alignment horizontal="left" vertical="top" wrapText="1"/>
    </xf>
    <xf numFmtId="15" fontId="27" fillId="4" borderId="148" xfId="5" applyNumberFormat="1" applyFont="1" applyFill="1" applyBorder="1" applyAlignment="1">
      <alignment horizontal="left" vertical="top" wrapText="1"/>
    </xf>
    <xf numFmtId="15" fontId="27" fillId="4" borderId="36" xfId="5" applyNumberFormat="1" applyFont="1" applyFill="1" applyBorder="1" applyAlignment="1">
      <alignment horizontal="left" vertical="top" wrapText="1"/>
    </xf>
    <xf numFmtId="0" fontId="14" fillId="5" borderId="32" xfId="1" applyFont="1" applyFill="1" applyBorder="1" applyAlignment="1">
      <alignment horizontal="left" vertical="top" wrapText="1"/>
    </xf>
    <xf numFmtId="0" fontId="14" fillId="5" borderId="9" xfId="1" applyFont="1" applyFill="1" applyBorder="1" applyAlignment="1">
      <alignment horizontal="left" vertical="top"/>
    </xf>
    <xf numFmtId="0" fontId="14" fillId="5" borderId="11" xfId="1" applyFont="1" applyFill="1" applyBorder="1" applyAlignment="1">
      <alignment horizontal="left" vertical="top"/>
    </xf>
    <xf numFmtId="0" fontId="14" fillId="5" borderId="33" xfId="1" applyFont="1" applyFill="1" applyBorder="1" applyAlignment="1">
      <alignment horizontal="left" vertical="top" wrapText="1"/>
    </xf>
    <xf numFmtId="0" fontId="14" fillId="5" borderId="138" xfId="1" applyFont="1" applyFill="1" applyBorder="1" applyAlignment="1">
      <alignment horizontal="left" vertical="top"/>
    </xf>
    <xf numFmtId="0" fontId="14" fillId="5" borderId="17" xfId="1" applyFont="1" applyFill="1" applyBorder="1" applyAlignment="1">
      <alignment horizontal="left" vertical="top"/>
    </xf>
    <xf numFmtId="0" fontId="37" fillId="2" borderId="26" xfId="5" applyFont="1" applyFill="1" applyBorder="1" applyAlignment="1">
      <alignment horizontal="left" vertical="top" wrapText="1"/>
    </xf>
    <xf numFmtId="0" fontId="37" fillId="2" borderId="74" xfId="5" applyFont="1" applyFill="1" applyBorder="1" applyAlignment="1">
      <alignment horizontal="left" vertical="top" wrapText="1"/>
    </xf>
    <xf numFmtId="0" fontId="37" fillId="2" borderId="27" xfId="5" applyFont="1" applyFill="1" applyBorder="1" applyAlignment="1">
      <alignment horizontal="left" vertical="top" wrapText="1"/>
    </xf>
    <xf numFmtId="15" fontId="14" fillId="2" borderId="142" xfId="5" applyNumberFormat="1" applyFont="1" applyFill="1" applyBorder="1" applyAlignment="1">
      <alignment horizontal="left" vertical="top" wrapText="1"/>
    </xf>
    <xf numFmtId="15" fontId="14" fillId="2" borderId="139" xfId="5" applyNumberFormat="1" applyFont="1" applyFill="1" applyBorder="1" applyAlignment="1">
      <alignment horizontal="left" vertical="top" wrapText="1"/>
    </xf>
    <xf numFmtId="15" fontId="14" fillId="2" borderId="140" xfId="5" applyNumberFormat="1" applyFont="1" applyFill="1" applyBorder="1" applyAlignment="1">
      <alignment horizontal="left" vertical="top" wrapText="1"/>
    </xf>
    <xf numFmtId="0" fontId="2" fillId="0" borderId="33" xfId="5" applyBorder="1" applyAlignment="1" applyProtection="1">
      <alignment horizontal="left" vertical="top" wrapText="1"/>
      <protection locked="0"/>
    </xf>
    <xf numFmtId="0" fontId="2" fillId="0" borderId="138" xfId="5" applyBorder="1" applyAlignment="1" applyProtection="1">
      <alignment horizontal="left" vertical="top" wrapText="1"/>
      <protection locked="0"/>
    </xf>
    <xf numFmtId="0" fontId="2" fillId="0" borderId="17" xfId="5" applyBorder="1" applyAlignment="1" applyProtection="1">
      <alignment horizontal="left" vertical="top" wrapText="1"/>
      <protection locked="0"/>
    </xf>
    <xf numFmtId="0" fontId="14" fillId="2" borderId="33" xfId="5" applyFont="1" applyFill="1" applyBorder="1" applyAlignment="1">
      <alignment horizontal="left" vertical="top" wrapText="1"/>
    </xf>
    <xf numFmtId="0" fontId="14" fillId="2" borderId="138" xfId="5" applyFont="1" applyFill="1" applyBorder="1" applyAlignment="1">
      <alignment horizontal="left" vertical="top"/>
    </xf>
    <xf numFmtId="0" fontId="14" fillId="2" borderId="17" xfId="5" applyFont="1" applyFill="1" applyBorder="1" applyAlignment="1">
      <alignment horizontal="left" vertical="top"/>
    </xf>
    <xf numFmtId="15" fontId="14" fillId="2" borderId="33" xfId="5" applyNumberFormat="1" applyFont="1" applyFill="1" applyBorder="1" applyAlignment="1">
      <alignment horizontal="left" vertical="top" wrapText="1"/>
    </xf>
    <xf numFmtId="15" fontId="14" fillId="2" borderId="138" xfId="5" applyNumberFormat="1" applyFont="1" applyFill="1" applyBorder="1" applyAlignment="1">
      <alignment horizontal="left" vertical="top" wrapText="1"/>
    </xf>
    <xf numFmtId="15" fontId="14" fillId="2" borderId="17" xfId="5" applyNumberFormat="1" applyFont="1" applyFill="1" applyBorder="1" applyAlignment="1">
      <alignment horizontal="left" vertical="top" wrapText="1"/>
    </xf>
    <xf numFmtId="15" fontId="37" fillId="2" borderId="32" xfId="5" applyNumberFormat="1" applyFont="1" applyFill="1" applyBorder="1" applyAlignment="1">
      <alignment horizontal="left" vertical="top" wrapText="1"/>
    </xf>
    <xf numFmtId="15" fontId="37" fillId="2" borderId="9" xfId="5" applyNumberFormat="1" applyFont="1" applyFill="1" applyBorder="1" applyAlignment="1">
      <alignment horizontal="left" vertical="top" wrapText="1"/>
    </xf>
    <xf numFmtId="15" fontId="37" fillId="2" borderId="11" xfId="5" applyNumberFormat="1" applyFont="1" applyFill="1" applyBorder="1" applyAlignment="1">
      <alignment horizontal="left" vertical="top" wrapText="1"/>
    </xf>
    <xf numFmtId="15" fontId="37" fillId="2" borderId="33" xfId="5" applyNumberFormat="1" applyFont="1" applyFill="1" applyBorder="1" applyAlignment="1">
      <alignment horizontal="left" vertical="top" wrapText="1"/>
    </xf>
    <xf numFmtId="15" fontId="37" fillId="2" borderId="16" xfId="5" applyNumberFormat="1" applyFont="1" applyFill="1" applyBorder="1" applyAlignment="1">
      <alignment horizontal="left" vertical="top" wrapText="1"/>
    </xf>
    <xf numFmtId="15" fontId="37" fillId="2" borderId="61" xfId="5" applyNumberFormat="1" applyFont="1" applyFill="1" applyBorder="1" applyAlignment="1">
      <alignment horizontal="left" vertical="top" wrapText="1"/>
    </xf>
    <xf numFmtId="15" fontId="37" fillId="2" borderId="17" xfId="5" applyNumberFormat="1" applyFont="1" applyFill="1" applyBorder="1" applyAlignment="1">
      <alignment horizontal="left" vertical="top" wrapText="1"/>
    </xf>
    <xf numFmtId="15" fontId="37" fillId="2" borderId="138" xfId="5" applyNumberFormat="1" applyFont="1" applyFill="1" applyBorder="1" applyAlignment="1">
      <alignment horizontal="left" vertical="top" wrapText="1"/>
    </xf>
    <xf numFmtId="15" fontId="37" fillId="2" borderId="20" xfId="5" applyNumberFormat="1" applyFont="1" applyFill="1" applyBorder="1" applyAlignment="1">
      <alignment horizontal="left" vertical="top" wrapText="1"/>
    </xf>
    <xf numFmtId="15" fontId="37" fillId="2" borderId="69" xfId="5" applyNumberFormat="1" applyFont="1" applyFill="1" applyBorder="1" applyAlignment="1">
      <alignment horizontal="left" vertical="top"/>
    </xf>
    <xf numFmtId="14" fontId="2" fillId="0" borderId="61" xfId="5" applyNumberFormat="1" applyBorder="1" applyAlignment="1" applyProtection="1">
      <alignment horizontal="left" vertical="top" wrapText="1"/>
      <protection locked="0"/>
    </xf>
    <xf numFmtId="14" fontId="2" fillId="0" borderId="17" xfId="5" applyNumberFormat="1" applyBorder="1" applyAlignment="1" applyProtection="1">
      <alignment horizontal="left" vertical="top" wrapText="1"/>
      <protection locked="0"/>
    </xf>
    <xf numFmtId="0" fontId="37" fillId="2" borderId="59" xfId="5" applyFont="1" applyFill="1" applyBorder="1" applyAlignment="1">
      <alignment horizontal="left" vertical="top" wrapText="1"/>
    </xf>
    <xf numFmtId="0" fontId="37" fillId="2" borderId="145" xfId="5" applyFont="1" applyFill="1" applyBorder="1" applyAlignment="1">
      <alignment horizontal="left" vertical="top" wrapText="1"/>
    </xf>
    <xf numFmtId="0" fontId="37" fillId="2" borderId="146" xfId="5" applyFont="1" applyFill="1" applyBorder="1" applyAlignment="1">
      <alignment horizontal="left" vertical="top" wrapText="1"/>
    </xf>
    <xf numFmtId="0" fontId="38" fillId="5" borderId="74" xfId="5" applyFont="1" applyFill="1" applyBorder="1" applyAlignment="1" applyProtection="1">
      <alignment horizontal="left" vertical="top" wrapText="1"/>
      <protection locked="0"/>
    </xf>
    <xf numFmtId="0" fontId="38" fillId="5" borderId="0" xfId="5" applyFont="1" applyFill="1" applyAlignment="1" applyProtection="1">
      <alignment horizontal="left" vertical="top" wrapText="1"/>
      <protection locked="0"/>
    </xf>
    <xf numFmtId="0" fontId="38" fillId="5" borderId="69" xfId="5" applyFont="1" applyFill="1" applyBorder="1" applyAlignment="1" applyProtection="1">
      <alignment horizontal="left" vertical="top" wrapText="1"/>
      <protection locked="0"/>
    </xf>
    <xf numFmtId="15" fontId="14" fillId="2" borderId="32" xfId="5" applyNumberFormat="1" applyFont="1" applyFill="1" applyBorder="1" applyAlignment="1">
      <alignment horizontal="left" vertical="top" wrapText="1"/>
    </xf>
    <xf numFmtId="15" fontId="14" fillId="2" borderId="9" xfId="5" applyNumberFormat="1" applyFont="1" applyFill="1" applyBorder="1" applyAlignment="1">
      <alignment horizontal="left" vertical="top" wrapText="1"/>
    </xf>
    <xf numFmtId="15" fontId="14" fillId="2" borderId="11" xfId="5" applyNumberFormat="1" applyFont="1" applyFill="1" applyBorder="1" applyAlignment="1">
      <alignment horizontal="left" vertical="top" wrapText="1"/>
    </xf>
    <xf numFmtId="15" fontId="37" fillId="2" borderId="143" xfId="5" applyNumberFormat="1" applyFont="1" applyFill="1" applyBorder="1" applyAlignment="1">
      <alignment horizontal="left" vertical="top" wrapText="1"/>
    </xf>
    <xf numFmtId="15" fontId="37" fillId="2" borderId="139" xfId="5" applyNumberFormat="1" applyFont="1" applyFill="1" applyBorder="1" applyAlignment="1">
      <alignment horizontal="left" vertical="top" wrapText="1"/>
    </xf>
    <xf numFmtId="15" fontId="37" fillId="2" borderId="140" xfId="5" applyNumberFormat="1" applyFont="1" applyFill="1" applyBorder="1" applyAlignment="1">
      <alignment horizontal="left" vertical="top" wrapText="1"/>
    </xf>
    <xf numFmtId="0" fontId="38" fillId="5" borderId="66" xfId="5" applyFont="1" applyFill="1" applyBorder="1" applyAlignment="1" applyProtection="1">
      <alignment horizontal="left" vertical="top" wrapText="1"/>
      <protection locked="0"/>
    </xf>
    <xf numFmtId="0" fontId="38" fillId="5" borderId="22" xfId="5" applyFont="1" applyFill="1" applyBorder="1" applyAlignment="1" applyProtection="1">
      <alignment horizontal="left" vertical="top" wrapText="1"/>
      <protection locked="0"/>
    </xf>
    <xf numFmtId="0" fontId="38" fillId="5" borderId="34" xfId="5" applyFont="1" applyFill="1" applyBorder="1" applyAlignment="1" applyProtection="1">
      <alignment horizontal="left" vertical="top" wrapText="1"/>
      <protection locked="0"/>
    </xf>
    <xf numFmtId="0" fontId="38" fillId="5" borderId="21" xfId="5" applyFont="1" applyFill="1" applyBorder="1" applyAlignment="1" applyProtection="1">
      <alignment horizontal="left" vertical="top" wrapText="1"/>
      <protection locked="0"/>
    </xf>
    <xf numFmtId="0" fontId="38" fillId="5" borderId="63" xfId="5" applyFont="1" applyFill="1" applyBorder="1" applyAlignment="1" applyProtection="1">
      <alignment horizontal="left" vertical="top" wrapText="1"/>
      <protection locked="0"/>
    </xf>
    <xf numFmtId="15" fontId="14" fillId="2" borderId="58" xfId="5" applyNumberFormat="1" applyFont="1" applyFill="1" applyBorder="1" applyAlignment="1">
      <alignment horizontal="left" vertical="top" wrapText="1"/>
    </xf>
    <xf numFmtId="15" fontId="14" fillId="2" borderId="148" xfId="5" applyNumberFormat="1" applyFont="1" applyFill="1" applyBorder="1" applyAlignment="1">
      <alignment horizontal="left" vertical="top" wrapText="1"/>
    </xf>
    <xf numFmtId="15" fontId="14" fillId="2" borderId="36" xfId="5" applyNumberFormat="1" applyFont="1" applyFill="1" applyBorder="1" applyAlignment="1">
      <alignment horizontal="left" vertical="top" wrapText="1"/>
    </xf>
    <xf numFmtId="0" fontId="14" fillId="5" borderId="107" xfId="10" applyFont="1" applyFill="1" applyBorder="1" applyAlignment="1" applyProtection="1">
      <alignment horizontal="center" vertical="top" wrapText="1"/>
      <protection locked="0"/>
    </xf>
    <xf numFmtId="0" fontId="14" fillId="5" borderId="104" xfId="10" applyFont="1" applyFill="1" applyBorder="1" applyAlignment="1" applyProtection="1">
      <alignment horizontal="center" vertical="top" wrapText="1"/>
      <protection locked="0"/>
    </xf>
    <xf numFmtId="0" fontId="14" fillId="5" borderId="108" xfId="10" applyFont="1" applyFill="1" applyBorder="1" applyAlignment="1" applyProtection="1">
      <alignment horizontal="center" vertical="top" wrapText="1"/>
      <protection locked="0"/>
    </xf>
    <xf numFmtId="0" fontId="14" fillId="5" borderId="105" xfId="10" applyFont="1" applyFill="1" applyBorder="1" applyAlignment="1" applyProtection="1">
      <alignment horizontal="center" vertical="top" wrapText="1"/>
      <protection locked="0"/>
    </xf>
    <xf numFmtId="0" fontId="14" fillId="5" borderId="113" xfId="10" applyFont="1" applyFill="1" applyBorder="1" applyAlignment="1" applyProtection="1">
      <alignment horizontal="center" vertical="top" wrapText="1"/>
      <protection locked="0"/>
    </xf>
    <xf numFmtId="0" fontId="14" fillId="5" borderId="114" xfId="10" applyFont="1" applyFill="1" applyBorder="1" applyAlignment="1" applyProtection="1">
      <alignment horizontal="center" vertical="top" wrapText="1"/>
      <protection locked="0"/>
    </xf>
    <xf numFmtId="0" fontId="14" fillId="7" borderId="113" xfId="10" applyFont="1" applyFill="1" applyBorder="1" applyAlignment="1" applyProtection="1">
      <alignment horizontal="center" vertical="top" wrapText="1"/>
      <protection locked="0"/>
    </xf>
    <xf numFmtId="0" fontId="14" fillId="7" borderId="114" xfId="10" applyFont="1" applyFill="1" applyBorder="1" applyAlignment="1" applyProtection="1">
      <alignment horizontal="center" vertical="top" wrapText="1"/>
      <protection locked="0"/>
    </xf>
    <xf numFmtId="0" fontId="14" fillId="5" borderId="116" xfId="10" applyFont="1" applyFill="1" applyBorder="1" applyAlignment="1" applyProtection="1">
      <alignment horizontal="center" vertical="top" wrapText="1"/>
      <protection locked="0"/>
    </xf>
    <xf numFmtId="0" fontId="14" fillId="5" borderId="117" xfId="10" applyFont="1" applyFill="1" applyBorder="1" applyAlignment="1" applyProtection="1">
      <alignment horizontal="center" vertical="top" wrapText="1"/>
      <protection locked="0"/>
    </xf>
    <xf numFmtId="0" fontId="14" fillId="5" borderId="101" xfId="10" applyFont="1" applyFill="1" applyBorder="1" applyAlignment="1">
      <alignment horizontal="left" vertical="top" wrapText="1"/>
    </xf>
    <xf numFmtId="0" fontId="14" fillId="5" borderId="104" xfId="10" applyFont="1" applyFill="1" applyBorder="1" applyAlignment="1">
      <alignment horizontal="left" vertical="top" wrapText="1"/>
    </xf>
    <xf numFmtId="0" fontId="14" fillId="5" borderId="102" xfId="10" applyFont="1" applyFill="1" applyBorder="1" applyAlignment="1">
      <alignment horizontal="left" vertical="top" wrapText="1"/>
    </xf>
    <xf numFmtId="0" fontId="14" fillId="5" borderId="105" xfId="10" applyFont="1" applyFill="1" applyBorder="1" applyAlignment="1">
      <alignment horizontal="left" vertical="top" wrapText="1"/>
    </xf>
    <xf numFmtId="0" fontId="14" fillId="5" borderId="109" xfId="10" applyFont="1" applyFill="1" applyBorder="1" applyAlignment="1">
      <alignment horizontal="left" vertical="top" wrapText="1"/>
    </xf>
    <xf numFmtId="0" fontId="14" fillId="5" borderId="110" xfId="10" applyFont="1" applyFill="1" applyBorder="1" applyAlignment="1">
      <alignment horizontal="left" vertical="top" wrapText="1"/>
    </xf>
    <xf numFmtId="0" fontId="14" fillId="5" borderId="112" xfId="10" applyFont="1" applyFill="1" applyBorder="1" applyAlignment="1">
      <alignment horizontal="left" vertical="top" wrapText="1"/>
    </xf>
    <xf numFmtId="0" fontId="14" fillId="5" borderId="113" xfId="10" applyFont="1" applyFill="1" applyBorder="1" applyAlignment="1">
      <alignment horizontal="left" vertical="top" wrapText="1"/>
    </xf>
    <xf numFmtId="0" fontId="14" fillId="7" borderId="112" xfId="10" applyFont="1" applyFill="1" applyBorder="1" applyAlignment="1">
      <alignment horizontal="left" vertical="top" wrapText="1"/>
    </xf>
    <xf numFmtId="0" fontId="14" fillId="7" borderId="113" xfId="10" applyFont="1" applyFill="1" applyBorder="1" applyAlignment="1">
      <alignment horizontal="left" vertical="top" wrapText="1"/>
    </xf>
    <xf numFmtId="0" fontId="14" fillId="5" borderId="115" xfId="10" applyFont="1" applyFill="1" applyBorder="1" applyAlignment="1">
      <alignment horizontal="left" vertical="top" wrapText="1"/>
    </xf>
    <xf numFmtId="0" fontId="14" fillId="5" borderId="116" xfId="10" applyFont="1" applyFill="1" applyBorder="1" applyAlignment="1">
      <alignment horizontal="left" vertical="top" wrapText="1"/>
    </xf>
    <xf numFmtId="0" fontId="14" fillId="5" borderId="106" xfId="10" applyFont="1" applyFill="1" applyBorder="1" applyAlignment="1" applyProtection="1">
      <alignment horizontal="center" vertical="top" wrapText="1"/>
      <protection locked="0"/>
    </xf>
    <xf numFmtId="0" fontId="14" fillId="5" borderId="103" xfId="10" applyFont="1" applyFill="1" applyBorder="1" applyAlignment="1" applyProtection="1">
      <alignment horizontal="center" vertical="top" wrapText="1"/>
      <protection locked="0"/>
    </xf>
    <xf numFmtId="0" fontId="14" fillId="5" borderId="91" xfId="9" applyFont="1" applyFill="1" applyBorder="1" applyAlignment="1">
      <alignment horizontal="center" vertical="center" wrapText="1"/>
    </xf>
    <xf numFmtId="0" fontId="14" fillId="5" borderId="94" xfId="9" applyFont="1" applyFill="1" applyBorder="1" applyAlignment="1">
      <alignment horizontal="center" vertical="center" wrapText="1"/>
    </xf>
    <xf numFmtId="0" fontId="14" fillId="5" borderId="95" xfId="9" applyFont="1" applyFill="1" applyBorder="1" applyAlignment="1">
      <alignment horizontal="center" vertical="center" wrapText="1"/>
    </xf>
    <xf numFmtId="0" fontId="14" fillId="5" borderId="100" xfId="10" applyFont="1" applyFill="1" applyBorder="1" applyAlignment="1">
      <alignment horizontal="left" vertical="top" wrapText="1"/>
    </xf>
    <xf numFmtId="0" fontId="14" fillId="5" borderId="103" xfId="10" applyFont="1" applyFill="1" applyBorder="1" applyAlignment="1">
      <alignment horizontal="left" vertical="top" wrapText="1"/>
    </xf>
    <xf numFmtId="0" fontId="14" fillId="5" borderId="149" xfId="10" applyFont="1" applyFill="1" applyBorder="1" applyAlignment="1" applyProtection="1">
      <alignment horizontal="center" vertical="top" wrapText="1"/>
      <protection locked="0"/>
    </xf>
    <xf numFmtId="0" fontId="14" fillId="6" borderId="58" xfId="2" applyFont="1" applyFill="1" applyBorder="1" applyAlignment="1">
      <alignment horizontal="center" vertical="center" wrapText="1"/>
    </xf>
    <xf numFmtId="0" fontId="14" fillId="6" borderId="36" xfId="2" applyFont="1" applyFill="1" applyBorder="1" applyAlignment="1">
      <alignment horizontal="center" vertical="center" wrapText="1"/>
    </xf>
    <xf numFmtId="0" fontId="14" fillId="6" borderId="38" xfId="2" applyFont="1" applyFill="1" applyBorder="1" applyAlignment="1">
      <alignment horizontal="center" vertical="center" wrapText="1"/>
    </xf>
    <xf numFmtId="0" fontId="14" fillId="6" borderId="75" xfId="2" applyFont="1" applyFill="1" applyBorder="1" applyAlignment="1">
      <alignment horizontal="center" vertical="center" wrapText="1"/>
    </xf>
    <xf numFmtId="0" fontId="14" fillId="5" borderId="29" xfId="2" applyFont="1" applyFill="1" applyBorder="1" applyAlignment="1" applyProtection="1">
      <alignment horizontal="center" vertical="center" wrapText="1"/>
      <protection locked="0"/>
    </xf>
    <xf numFmtId="0" fontId="14" fillId="5" borderId="37" xfId="2" applyFont="1" applyFill="1" applyBorder="1" applyAlignment="1" applyProtection="1">
      <alignment horizontal="center" vertical="center" wrapText="1"/>
      <protection locked="0"/>
    </xf>
    <xf numFmtId="0" fontId="14" fillId="5" borderId="54" xfId="2" applyFont="1" applyFill="1" applyBorder="1" applyAlignment="1" applyProtection="1">
      <alignment horizontal="center" vertical="center" wrapText="1"/>
      <protection locked="0"/>
    </xf>
    <xf numFmtId="0" fontId="14" fillId="5" borderId="86" xfId="2" applyFont="1" applyFill="1" applyBorder="1" applyAlignment="1" applyProtection="1">
      <alignment horizontal="center" vertical="center" wrapText="1"/>
      <protection locked="0"/>
    </xf>
    <xf numFmtId="0" fontId="14" fillId="5" borderId="110" xfId="10" applyFont="1" applyFill="1" applyBorder="1" applyAlignment="1" applyProtection="1">
      <alignment horizontal="center" vertical="top" wrapText="1"/>
      <protection locked="0"/>
    </xf>
    <xf numFmtId="0" fontId="14" fillId="5" borderId="111" xfId="10" applyFont="1" applyFill="1" applyBorder="1" applyAlignment="1" applyProtection="1">
      <alignment horizontal="center" vertical="top" wrapText="1"/>
      <protection locked="0"/>
    </xf>
    <xf numFmtId="0" fontId="13" fillId="3" borderId="35" xfId="2" applyFont="1" applyFill="1" applyBorder="1" applyAlignment="1" applyProtection="1">
      <alignment horizontal="left" vertical="center" wrapText="1"/>
      <protection locked="0"/>
    </xf>
    <xf numFmtId="0" fontId="13" fillId="3" borderId="22" xfId="2" applyFont="1" applyFill="1" applyBorder="1" applyAlignment="1" applyProtection="1">
      <alignment horizontal="left" vertical="center" wrapText="1"/>
      <protection locked="0"/>
    </xf>
    <xf numFmtId="0" fontId="13" fillId="3" borderId="34" xfId="2" applyFont="1" applyFill="1" applyBorder="1" applyAlignment="1" applyProtection="1">
      <alignment horizontal="left" vertical="center" wrapText="1"/>
      <protection locked="0"/>
    </xf>
    <xf numFmtId="0" fontId="14" fillId="6" borderId="39" xfId="2" applyFont="1" applyFill="1" applyBorder="1" applyAlignment="1">
      <alignment horizontal="center" vertical="center" wrapText="1"/>
    </xf>
    <xf numFmtId="0" fontId="14" fillId="6" borderId="20" xfId="2" applyFont="1" applyFill="1" applyBorder="1" applyAlignment="1">
      <alignment horizontal="center" vertical="center" wrapText="1"/>
    </xf>
    <xf numFmtId="0" fontId="14" fillId="5" borderId="6" xfId="2" applyFont="1" applyFill="1" applyBorder="1" applyAlignment="1" applyProtection="1">
      <alignment horizontal="left" vertical="center" wrapText="1"/>
      <protection locked="0"/>
    </xf>
    <xf numFmtId="0" fontId="14" fillId="5" borderId="0" xfId="2" applyFont="1" applyFill="1" applyAlignment="1" applyProtection="1">
      <alignment horizontal="left" vertical="center" wrapText="1"/>
      <protection locked="0"/>
    </xf>
    <xf numFmtId="0" fontId="7" fillId="4" borderId="6" xfId="2" applyFont="1" applyFill="1" applyBorder="1" applyAlignment="1">
      <alignment horizontal="center" vertical="center" wrapText="1"/>
    </xf>
    <xf numFmtId="0" fontId="7" fillId="4" borderId="0" xfId="2" applyFont="1" applyFill="1" applyAlignment="1">
      <alignment horizontal="center" vertical="center" wrapText="1"/>
    </xf>
    <xf numFmtId="0" fontId="7" fillId="4" borderId="2" xfId="2" applyFont="1" applyFill="1" applyBorder="1" applyAlignment="1">
      <alignment horizontal="center" vertical="center" wrapText="1"/>
    </xf>
    <xf numFmtId="0" fontId="77" fillId="8" borderId="0" xfId="0" applyFont="1" applyFill="1" applyAlignment="1">
      <alignment horizontal="center" vertical="center" wrapText="1"/>
    </xf>
    <xf numFmtId="0" fontId="14" fillId="6" borderId="83" xfId="2" applyFont="1" applyFill="1" applyBorder="1" applyAlignment="1">
      <alignment horizontal="left" vertical="center" wrapText="1"/>
    </xf>
    <xf numFmtId="0" fontId="14" fillId="6" borderId="85" xfId="2" applyFont="1" applyFill="1" applyBorder="1" applyAlignment="1">
      <alignment horizontal="left" vertical="center" wrapText="1"/>
    </xf>
    <xf numFmtId="0" fontId="14" fillId="6" borderId="87" xfId="2" applyFont="1" applyFill="1" applyBorder="1" applyAlignment="1">
      <alignment horizontal="left" vertical="center" wrapText="1"/>
    </xf>
    <xf numFmtId="0" fontId="44" fillId="6" borderId="160" xfId="2" applyFont="1" applyFill="1" applyBorder="1" applyAlignment="1">
      <alignment horizontal="left" vertical="center" wrapText="1"/>
    </xf>
    <xf numFmtId="0" fontId="44" fillId="6" borderId="104" xfId="2" applyFont="1" applyFill="1" applyBorder="1" applyAlignment="1">
      <alignment horizontal="left" vertical="center" wrapText="1"/>
    </xf>
    <xf numFmtId="0" fontId="47" fillId="3" borderId="160" xfId="2" applyFont="1" applyFill="1" applyBorder="1" applyAlignment="1" applyProtection="1">
      <alignment horizontal="left" vertical="top" wrapText="1"/>
      <protection locked="0"/>
    </xf>
    <xf numFmtId="0" fontId="47" fillId="3" borderId="104" xfId="2" applyFont="1" applyFill="1" applyBorder="1" applyAlignment="1" applyProtection="1">
      <alignment horizontal="left" vertical="top" wrapText="1"/>
      <protection locked="0"/>
    </xf>
    <xf numFmtId="0" fontId="11" fillId="8" borderId="2" xfId="2" applyFont="1" applyFill="1" applyBorder="1" applyAlignment="1">
      <alignment horizontal="center" vertical="center" wrapText="1"/>
    </xf>
    <xf numFmtId="0" fontId="4" fillId="6" borderId="184" xfId="2" applyFont="1" applyFill="1" applyBorder="1" applyAlignment="1">
      <alignment horizontal="center" vertical="center" wrapText="1"/>
    </xf>
    <xf numFmtId="0" fontId="4" fillId="6" borderId="185" xfId="2" applyFont="1" applyFill="1" applyBorder="1" applyAlignment="1">
      <alignment horizontal="center" vertical="center" wrapText="1"/>
    </xf>
    <xf numFmtId="0" fontId="4" fillId="6" borderId="39" xfId="2" applyFont="1" applyFill="1" applyBorder="1" applyAlignment="1">
      <alignment horizontal="center" vertical="center" wrapText="1"/>
    </xf>
    <xf numFmtId="0" fontId="4" fillId="6" borderId="6" xfId="2" applyFont="1" applyFill="1" applyBorder="1" applyAlignment="1">
      <alignment horizontal="center" vertical="center" wrapText="1"/>
    </xf>
    <xf numFmtId="0" fontId="4" fillId="6" borderId="26" xfId="2" applyFont="1" applyFill="1" applyBorder="1" applyAlignment="1">
      <alignment horizontal="center" vertical="center" wrapText="1"/>
    </xf>
    <xf numFmtId="0" fontId="14" fillId="0" borderId="40" xfId="2" applyFont="1" applyBorder="1" applyAlignment="1" applyProtection="1">
      <alignment horizontal="center" vertical="center" wrapText="1"/>
      <protection locked="0"/>
    </xf>
    <xf numFmtId="0" fontId="14" fillId="0" borderId="41" xfId="2" applyFont="1" applyBorder="1" applyAlignment="1" applyProtection="1">
      <alignment horizontal="center" vertical="center" wrapText="1"/>
      <protection locked="0"/>
    </xf>
    <xf numFmtId="0" fontId="14" fillId="0" borderId="42" xfId="2" applyFont="1" applyBorder="1" applyAlignment="1" applyProtection="1">
      <alignment horizontal="center" vertical="center" wrapText="1"/>
      <protection locked="0"/>
    </xf>
    <xf numFmtId="0" fontId="14" fillId="0" borderId="0" xfId="2" applyFont="1" applyAlignment="1" applyProtection="1">
      <alignment horizontal="center" vertical="center" wrapText="1"/>
      <protection locked="0"/>
    </xf>
    <xf numFmtId="0" fontId="14" fillId="0" borderId="43" xfId="2" applyFont="1" applyBorder="1" applyAlignment="1" applyProtection="1">
      <alignment horizontal="center" vertical="center" wrapText="1"/>
      <protection locked="0"/>
    </xf>
    <xf numFmtId="0" fontId="14" fillId="0" borderId="44" xfId="2" applyFont="1" applyBorder="1" applyAlignment="1" applyProtection="1">
      <alignment horizontal="center" vertical="center" wrapText="1"/>
      <protection locked="0"/>
    </xf>
    <xf numFmtId="0" fontId="14" fillId="0" borderId="45" xfId="2" applyFont="1" applyBorder="1" applyAlignment="1" applyProtection="1">
      <alignment horizontal="center" vertical="center" wrapText="1"/>
      <protection locked="0"/>
    </xf>
    <xf numFmtId="0" fontId="14" fillId="0" borderId="46" xfId="2" applyFont="1" applyBorder="1" applyAlignment="1" applyProtection="1">
      <alignment horizontal="center" vertical="center" wrapText="1"/>
      <protection locked="0"/>
    </xf>
    <xf numFmtId="0" fontId="44" fillId="6" borderId="158" xfId="2" applyFont="1" applyFill="1" applyBorder="1" applyAlignment="1">
      <alignment horizontal="left" vertical="center" wrapText="1"/>
    </xf>
    <xf numFmtId="0" fontId="44" fillId="6" borderId="159" xfId="2" applyFont="1" applyFill="1" applyBorder="1" applyAlignment="1">
      <alignment horizontal="left" vertical="center" wrapText="1"/>
    </xf>
    <xf numFmtId="0" fontId="7" fillId="4" borderId="50" xfId="2" applyFont="1" applyFill="1" applyBorder="1" applyAlignment="1">
      <alignment horizontal="left" vertical="center" wrapText="1"/>
    </xf>
    <xf numFmtId="0" fontId="7" fillId="4" borderId="5" xfId="2" applyFont="1" applyFill="1" applyBorder="1" applyAlignment="1">
      <alignment horizontal="left" vertical="center" wrapText="1"/>
    </xf>
    <xf numFmtId="0" fontId="7" fillId="4" borderId="163" xfId="2" applyFont="1" applyFill="1" applyBorder="1" applyAlignment="1">
      <alignment horizontal="left" vertical="center" wrapText="1"/>
    </xf>
    <xf numFmtId="0" fontId="7" fillId="4" borderId="6" xfId="2" applyFont="1" applyFill="1" applyBorder="1" applyAlignment="1">
      <alignment horizontal="left" vertical="center" wrapText="1"/>
    </xf>
    <xf numFmtId="0" fontId="7" fillId="4" borderId="8" xfId="2" applyFont="1" applyFill="1" applyBorder="1" applyAlignment="1">
      <alignment horizontal="left" vertical="center" wrapText="1"/>
    </xf>
    <xf numFmtId="0" fontId="44" fillId="6" borderId="164" xfId="2" applyFont="1" applyFill="1" applyBorder="1" applyAlignment="1">
      <alignment horizontal="left" vertical="center" wrapText="1"/>
    </xf>
    <xf numFmtId="0" fontId="44" fillId="6" borderId="165" xfId="2" applyFont="1" applyFill="1" applyBorder="1" applyAlignment="1">
      <alignment horizontal="left" vertical="center" wrapText="1"/>
    </xf>
    <xf numFmtId="0" fontId="14" fillId="0" borderId="47" xfId="2" applyFont="1" applyBorder="1" applyAlignment="1" applyProtection="1">
      <alignment horizontal="center" vertical="center" wrapText="1"/>
      <protection locked="0"/>
    </xf>
    <xf numFmtId="0" fontId="14" fillId="0" borderId="48" xfId="2" applyFont="1" applyBorder="1" applyAlignment="1" applyProtection="1">
      <alignment horizontal="center" vertical="center" wrapText="1"/>
      <protection locked="0"/>
    </xf>
    <xf numFmtId="0" fontId="14" fillId="0" borderId="49" xfId="2" applyFont="1" applyBorder="1" applyAlignment="1" applyProtection="1">
      <alignment horizontal="center" vertical="center" wrapText="1"/>
      <protection locked="0"/>
    </xf>
    <xf numFmtId="0" fontId="47" fillId="3" borderId="161" xfId="2" applyFont="1" applyFill="1" applyBorder="1" applyAlignment="1" applyProtection="1">
      <alignment horizontal="left" vertical="top" wrapText="1"/>
      <protection locked="0"/>
    </xf>
    <xf numFmtId="0" fontId="47" fillId="3" borderId="162" xfId="2" applyFont="1" applyFill="1" applyBorder="1" applyAlignment="1" applyProtection="1">
      <alignment horizontal="left" vertical="top" wrapText="1"/>
      <protection locked="0"/>
    </xf>
    <xf numFmtId="0" fontId="47" fillId="3" borderId="165" xfId="2" applyFont="1" applyFill="1" applyBorder="1" applyAlignment="1" applyProtection="1">
      <alignment horizontal="left" vertical="top" wrapText="1"/>
      <protection locked="0"/>
    </xf>
    <xf numFmtId="0" fontId="47" fillId="3" borderId="166" xfId="2" applyFont="1" applyFill="1" applyBorder="1" applyAlignment="1" applyProtection="1">
      <alignment horizontal="left" vertical="top" wrapText="1"/>
      <protection locked="0"/>
    </xf>
    <xf numFmtId="0" fontId="21" fillId="4" borderId="5" xfId="4" applyFont="1" applyFill="1" applyBorder="1" applyAlignment="1">
      <alignment vertical="center" wrapText="1"/>
    </xf>
    <xf numFmtId="0" fontId="120" fillId="4" borderId="0" xfId="0" applyFont="1" applyFill="1" applyAlignment="1">
      <alignment wrapText="1"/>
    </xf>
    <xf numFmtId="0" fontId="120" fillId="4" borderId="0" xfId="0" applyFont="1" applyFill="1"/>
    <xf numFmtId="0" fontId="120" fillId="4" borderId="69" xfId="0" applyFont="1" applyFill="1" applyBorder="1"/>
    <xf numFmtId="0" fontId="9" fillId="8" borderId="0" xfId="2" applyFont="1" applyFill="1" applyAlignment="1">
      <alignment vertical="center" wrapText="1"/>
    </xf>
    <xf numFmtId="0" fontId="7" fillId="4" borderId="4" xfId="2" applyFont="1" applyFill="1" applyBorder="1" applyAlignment="1">
      <alignment vertical="center" wrapText="1"/>
    </xf>
    <xf numFmtId="0" fontId="7" fillId="4" borderId="5" xfId="2" applyFont="1" applyFill="1" applyBorder="1" applyAlignment="1">
      <alignment vertical="center" wrapText="1"/>
    </xf>
    <xf numFmtId="0" fontId="7" fillId="4" borderId="28" xfId="2" applyFont="1" applyFill="1" applyBorder="1" applyAlignment="1">
      <alignment vertical="center" wrapText="1"/>
    </xf>
    <xf numFmtId="0" fontId="4" fillId="6" borderId="4" xfId="2" quotePrefix="1" applyFont="1" applyFill="1" applyBorder="1" applyAlignment="1">
      <alignment vertical="center" wrapText="1"/>
    </xf>
    <xf numFmtId="0" fontId="4" fillId="6" borderId="5" xfId="2" quotePrefix="1" applyFont="1" applyFill="1" applyBorder="1" applyAlignment="1">
      <alignment vertical="center"/>
    </xf>
    <xf numFmtId="0" fontId="4" fillId="6" borderId="118" xfId="2" quotePrefix="1" applyFont="1" applyFill="1" applyBorder="1" applyAlignment="1">
      <alignment vertical="center"/>
    </xf>
    <xf numFmtId="0" fontId="4" fillId="6" borderId="5" xfId="2" applyFont="1" applyFill="1" applyBorder="1" applyAlignment="1">
      <alignment vertical="center" wrapText="1"/>
    </xf>
    <xf numFmtId="0" fontId="4" fillId="6" borderId="5" xfId="2" applyFont="1" applyFill="1" applyBorder="1" applyAlignment="1">
      <alignment vertical="center"/>
    </xf>
    <xf numFmtId="0" fontId="124" fillId="8" borderId="6" xfId="0" applyFont="1" applyFill="1" applyBorder="1" applyAlignment="1">
      <alignment wrapText="1"/>
    </xf>
    <xf numFmtId="0" fontId="124" fillId="8" borderId="6" xfId="0" applyFont="1" applyFill="1" applyBorder="1"/>
    <xf numFmtId="0" fontId="124" fillId="8" borderId="0" xfId="0" applyFont="1" applyFill="1" applyAlignment="1">
      <alignment wrapText="1"/>
    </xf>
    <xf numFmtId="0" fontId="124" fillId="8" borderId="0" xfId="0" applyFont="1" applyFill="1"/>
    <xf numFmtId="0" fontId="121" fillId="5" borderId="112" xfId="0" applyFont="1" applyFill="1" applyBorder="1" applyAlignment="1" applyProtection="1">
      <alignment horizontal="center"/>
      <protection locked="0"/>
    </xf>
    <xf numFmtId="0" fontId="121" fillId="5" borderId="113" xfId="0" applyFont="1" applyFill="1" applyBorder="1" applyAlignment="1" applyProtection="1">
      <alignment horizontal="center"/>
      <protection locked="0"/>
    </xf>
    <xf numFmtId="0" fontId="121" fillId="5" borderId="150" xfId="0" applyFont="1" applyFill="1" applyBorder="1" applyAlignment="1" applyProtection="1">
      <alignment horizontal="center"/>
      <protection locked="0"/>
    </xf>
    <xf numFmtId="0" fontId="121" fillId="5" borderId="149" xfId="0" applyFont="1" applyFill="1" applyBorder="1" applyAlignment="1" applyProtection="1">
      <alignment horizontal="center"/>
      <protection locked="0"/>
    </xf>
    <xf numFmtId="0" fontId="120" fillId="4" borderId="109" xfId="0" applyFont="1" applyFill="1" applyBorder="1" applyAlignment="1">
      <alignment horizontal="center" wrapText="1"/>
    </xf>
    <xf numFmtId="0" fontId="120" fillId="4" borderId="110" xfId="0" applyFont="1" applyFill="1" applyBorder="1" applyAlignment="1">
      <alignment horizontal="center"/>
    </xf>
    <xf numFmtId="0" fontId="120" fillId="4" borderId="110" xfId="0" applyFont="1" applyFill="1" applyBorder="1" applyAlignment="1">
      <alignment horizontal="center" wrapText="1"/>
    </xf>
    <xf numFmtId="0" fontId="7" fillId="4" borderId="1" xfId="2" applyFont="1" applyFill="1" applyBorder="1" applyAlignment="1">
      <alignment horizontal="left" vertical="center" wrapText="1"/>
    </xf>
    <xf numFmtId="0" fontId="7" fillId="4" borderId="2" xfId="2" applyFont="1" applyFill="1" applyBorder="1" applyAlignment="1">
      <alignment horizontal="left" vertical="center" wrapText="1"/>
    </xf>
    <xf numFmtId="0" fontId="2" fillId="6" borderId="96" xfId="2" applyFill="1" applyBorder="1" applyAlignment="1">
      <alignment horizontal="left" vertical="center" wrapText="1"/>
    </xf>
    <xf numFmtId="0" fontId="2" fillId="6" borderId="121" xfId="2" applyFill="1" applyBorder="1" applyAlignment="1">
      <alignment horizontal="left" vertical="center"/>
    </xf>
    <xf numFmtId="0" fontId="2" fillId="6" borderId="124" xfId="2" applyFill="1" applyBorder="1" applyAlignment="1">
      <alignment horizontal="left" vertical="center"/>
    </xf>
    <xf numFmtId="0" fontId="2" fillId="6" borderId="132" xfId="2" applyFill="1" applyBorder="1" applyAlignment="1">
      <alignment horizontal="left" vertical="center"/>
    </xf>
    <xf numFmtId="0" fontId="2" fillId="6" borderId="133" xfId="2" applyFill="1" applyBorder="1" applyAlignment="1">
      <alignment horizontal="left" vertical="center"/>
    </xf>
    <xf numFmtId="0" fontId="2" fillId="6" borderId="135" xfId="2" applyFill="1" applyBorder="1" applyAlignment="1">
      <alignment horizontal="left" vertical="center"/>
    </xf>
    <xf numFmtId="0" fontId="123" fillId="5" borderId="121" xfId="2" applyFont="1" applyFill="1" applyBorder="1" applyAlignment="1" applyProtection="1">
      <alignment horizontal="left" vertical="center" wrapText="1"/>
      <protection locked="0"/>
    </xf>
    <xf numFmtId="0" fontId="123" fillId="5" borderId="97" xfId="2" applyFont="1" applyFill="1" applyBorder="1" applyAlignment="1" applyProtection="1">
      <alignment horizontal="left" vertical="center" wrapText="1"/>
      <protection locked="0"/>
    </xf>
    <xf numFmtId="0" fontId="2" fillId="6" borderId="121" xfId="2" applyFill="1" applyBorder="1" applyAlignment="1">
      <alignment horizontal="left" vertical="center" wrapText="1"/>
    </xf>
    <xf numFmtId="0" fontId="2" fillId="6" borderId="124" xfId="2" applyFill="1" applyBorder="1" applyAlignment="1">
      <alignment horizontal="left" vertical="center" wrapText="1"/>
    </xf>
    <xf numFmtId="0" fontId="2" fillId="6" borderId="88" xfId="2" quotePrefix="1" applyFill="1" applyBorder="1" applyAlignment="1">
      <alignment horizontal="left" vertical="center" wrapText="1"/>
    </xf>
    <xf numFmtId="0" fontId="2" fillId="6" borderId="122" xfId="2" quotePrefix="1" applyFill="1" applyBorder="1" applyAlignment="1">
      <alignment horizontal="left" vertical="center"/>
    </xf>
    <xf numFmtId="0" fontId="2" fillId="6" borderId="123" xfId="2" quotePrefix="1" applyFill="1" applyBorder="1" applyAlignment="1">
      <alignment horizontal="left" vertical="center"/>
    </xf>
    <xf numFmtId="0" fontId="15" fillId="5" borderId="121" xfId="2" applyFont="1" applyFill="1" applyBorder="1" applyAlignment="1" applyProtection="1">
      <alignment horizontal="left" vertical="center"/>
      <protection locked="0"/>
    </xf>
    <xf numFmtId="0" fontId="15" fillId="5" borderId="97" xfId="2" applyFont="1" applyFill="1" applyBorder="1" applyAlignment="1" applyProtection="1">
      <alignment horizontal="left" vertical="center"/>
      <protection locked="0"/>
    </xf>
    <xf numFmtId="0" fontId="15" fillId="5" borderId="133" xfId="2" applyFont="1" applyFill="1" applyBorder="1" applyAlignment="1" applyProtection="1">
      <alignment horizontal="left" vertical="center"/>
      <protection locked="0"/>
    </xf>
    <xf numFmtId="0" fontId="15" fillId="5" borderId="134" xfId="2" applyFont="1" applyFill="1" applyBorder="1" applyAlignment="1" applyProtection="1">
      <alignment horizontal="left" vertical="center"/>
      <protection locked="0"/>
    </xf>
    <xf numFmtId="0" fontId="15" fillId="5" borderId="122" xfId="2" applyFont="1" applyFill="1" applyBorder="1" applyAlignment="1" applyProtection="1">
      <alignment horizontal="left" vertical="center"/>
      <protection locked="0"/>
    </xf>
    <xf numFmtId="0" fontId="15" fillId="5" borderId="93" xfId="2" applyFont="1" applyFill="1" applyBorder="1" applyAlignment="1" applyProtection="1">
      <alignment horizontal="left" vertical="center"/>
      <protection locked="0"/>
    </xf>
    <xf numFmtId="14" fontId="15" fillId="5" borderId="122" xfId="2" applyNumberFormat="1" applyFont="1" applyFill="1" applyBorder="1" applyAlignment="1" applyProtection="1">
      <alignment horizontal="left" vertical="center" wrapText="1"/>
      <protection locked="0"/>
    </xf>
    <xf numFmtId="14" fontId="15" fillId="5" borderId="93" xfId="2" applyNumberFormat="1" applyFont="1" applyFill="1" applyBorder="1" applyAlignment="1" applyProtection="1">
      <alignment horizontal="left" vertical="center" wrapText="1"/>
      <protection locked="0"/>
    </xf>
    <xf numFmtId="16" fontId="15" fillId="5" borderId="121" xfId="2" applyNumberFormat="1" applyFont="1" applyFill="1" applyBorder="1" applyAlignment="1" applyProtection="1">
      <alignment horizontal="left" vertical="center" wrapText="1"/>
      <protection locked="0"/>
    </xf>
    <xf numFmtId="16" fontId="15" fillId="5" borderId="97" xfId="2" applyNumberFormat="1" applyFont="1" applyFill="1" applyBorder="1" applyAlignment="1" applyProtection="1">
      <alignment horizontal="left" vertical="center" wrapText="1"/>
      <protection locked="0"/>
    </xf>
    <xf numFmtId="3" fontId="2" fillId="5" borderId="133" xfId="2" applyNumberFormat="1" applyFill="1" applyBorder="1" applyAlignment="1" applyProtection="1">
      <alignment horizontal="left" vertical="center"/>
      <protection locked="0"/>
    </xf>
    <xf numFmtId="3" fontId="2" fillId="5" borderId="134" xfId="2" applyNumberFormat="1" applyFill="1" applyBorder="1" applyAlignment="1" applyProtection="1">
      <alignment horizontal="left" vertical="center"/>
      <protection locked="0"/>
    </xf>
    <xf numFmtId="0" fontId="7" fillId="4" borderId="74" xfId="2" applyFont="1" applyFill="1" applyBorder="1" applyAlignment="1">
      <alignment horizontal="left" vertical="center" wrapText="1"/>
    </xf>
    <xf numFmtId="0" fontId="7" fillId="4" borderId="0" xfId="2" applyFont="1" applyFill="1" applyAlignment="1">
      <alignment horizontal="left" vertical="center"/>
    </xf>
    <xf numFmtId="0" fontId="2" fillId="6" borderId="88" xfId="2" applyFill="1" applyBorder="1" applyAlignment="1">
      <alignment horizontal="left" vertical="center" wrapText="1"/>
    </xf>
    <xf numFmtId="0" fontId="2" fillId="6" borderId="122" xfId="2" applyFill="1" applyBorder="1" applyAlignment="1">
      <alignment horizontal="left" vertical="center"/>
    </xf>
    <xf numFmtId="0" fontId="2" fillId="6" borderId="93" xfId="2" applyFill="1" applyBorder="1" applyAlignment="1">
      <alignment horizontal="left" vertical="center"/>
    </xf>
    <xf numFmtId="0" fontId="2" fillId="6" borderId="97" xfId="2" applyFill="1" applyBorder="1" applyAlignment="1">
      <alignment horizontal="left" vertical="center"/>
    </xf>
    <xf numFmtId="0" fontId="41" fillId="5" borderId="6" xfId="0" applyFont="1" applyFill="1" applyBorder="1" applyAlignment="1" applyProtection="1">
      <alignment horizontal="left" vertical="center"/>
      <protection locked="0"/>
    </xf>
    <xf numFmtId="0" fontId="41" fillId="5" borderId="8"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69"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 xfId="0" applyFont="1" applyFill="1" applyBorder="1" applyAlignment="1" applyProtection="1">
      <alignment horizontal="left" vertical="center"/>
      <protection locked="0"/>
    </xf>
    <xf numFmtId="16" fontId="122" fillId="0" borderId="5" xfId="3" applyNumberFormat="1" applyFont="1" applyFill="1" applyBorder="1" applyAlignment="1" applyProtection="1">
      <alignment horizontal="left" vertical="center" wrapText="1"/>
      <protection locked="0"/>
    </xf>
    <xf numFmtId="0" fontId="122" fillId="0" borderId="5" xfId="3" applyFont="1" applyFill="1" applyBorder="1" applyAlignment="1" applyProtection="1">
      <alignment horizontal="left" vertical="center" wrapText="1"/>
      <protection locked="0"/>
    </xf>
    <xf numFmtId="0" fontId="122" fillId="0" borderId="28" xfId="3" applyFont="1" applyFill="1" applyBorder="1" applyAlignment="1" applyProtection="1">
      <alignment horizontal="left" vertical="center" wrapText="1"/>
      <protection locked="0"/>
    </xf>
    <xf numFmtId="0" fontId="14" fillId="6" borderId="8" xfId="2" applyFont="1" applyFill="1" applyBorder="1" applyAlignment="1">
      <alignment horizontal="center" vertical="center" wrapText="1"/>
    </xf>
    <xf numFmtId="0" fontId="14" fillId="6" borderId="3" xfId="2" applyFont="1" applyFill="1" applyBorder="1" applyAlignment="1">
      <alignment horizontal="center" vertical="center" wrapText="1"/>
    </xf>
    <xf numFmtId="0" fontId="14" fillId="6" borderId="6" xfId="2" applyFont="1" applyFill="1" applyBorder="1" applyAlignment="1">
      <alignment horizontal="center" vertical="center" wrapText="1"/>
    </xf>
    <xf numFmtId="0" fontId="14" fillId="6" borderId="2" xfId="2" applyFont="1" applyFill="1" applyBorder="1" applyAlignment="1">
      <alignment horizontal="center" vertical="center" wrapText="1"/>
    </xf>
    <xf numFmtId="0" fontId="14" fillId="6" borderId="127" xfId="2" applyFont="1" applyFill="1" applyBorder="1" applyAlignment="1">
      <alignment horizontal="left" vertical="center" wrapText="1"/>
    </xf>
    <xf numFmtId="0" fontId="14" fillId="6" borderId="128" xfId="2" applyFont="1" applyFill="1" applyBorder="1" applyAlignment="1">
      <alignment horizontal="left" vertical="center" wrapText="1"/>
    </xf>
    <xf numFmtId="0" fontId="14" fillId="6" borderId="129" xfId="2" applyFont="1" applyFill="1" applyBorder="1" applyAlignment="1">
      <alignment horizontal="left" vertical="center" wrapText="1"/>
    </xf>
    <xf numFmtId="0" fontId="2" fillId="6" borderId="132" xfId="2" applyFill="1" applyBorder="1" applyAlignment="1">
      <alignment horizontal="left" vertical="center" wrapText="1"/>
    </xf>
    <xf numFmtId="0" fontId="2" fillId="6" borderId="134" xfId="2" applyFill="1" applyBorder="1" applyAlignment="1">
      <alignment horizontal="left" vertical="center"/>
    </xf>
    <xf numFmtId="0" fontId="36" fillId="5" borderId="18" xfId="2" applyFont="1" applyFill="1" applyBorder="1" applyAlignment="1" applyProtection="1">
      <alignment horizontal="left" vertical="center"/>
      <protection locked="0"/>
    </xf>
    <xf numFmtId="0" fontId="36" fillId="5" borderId="19" xfId="2" applyFont="1" applyFill="1" applyBorder="1" applyAlignment="1" applyProtection="1">
      <alignment horizontal="left" vertical="center"/>
      <protection locked="0"/>
    </xf>
    <xf numFmtId="0" fontId="2" fillId="6" borderId="26" xfId="2" applyFill="1" applyBorder="1" applyAlignment="1">
      <alignment horizontal="left" vertical="center" wrapText="1"/>
    </xf>
    <xf numFmtId="0" fontId="2" fillId="6" borderId="6" xfId="2" applyFill="1" applyBorder="1" applyAlignment="1">
      <alignment horizontal="left" vertical="center" wrapText="1"/>
    </xf>
    <xf numFmtId="0" fontId="2" fillId="6" borderId="8" xfId="2" applyFill="1" applyBorder="1" applyAlignment="1">
      <alignment horizontal="left" vertical="center" wrapText="1"/>
    </xf>
    <xf numFmtId="0" fontId="2" fillId="6" borderId="74" xfId="2" applyFill="1" applyBorder="1" applyAlignment="1">
      <alignment horizontal="left" vertical="center" wrapText="1"/>
    </xf>
    <xf numFmtId="0" fontId="2" fillId="6" borderId="0" xfId="2" applyFill="1" applyAlignment="1">
      <alignment horizontal="left" vertical="center" wrapText="1"/>
    </xf>
    <xf numFmtId="0" fontId="2" fillId="6" borderId="69" xfId="2" applyFill="1" applyBorder="1" applyAlignment="1">
      <alignment horizontal="left" vertical="center" wrapText="1"/>
    </xf>
    <xf numFmtId="0" fontId="2" fillId="6" borderId="27" xfId="2" applyFill="1" applyBorder="1" applyAlignment="1">
      <alignment horizontal="left" vertical="center" wrapText="1"/>
    </xf>
    <xf numFmtId="0" fontId="2" fillId="6" borderId="2" xfId="2" applyFill="1" applyBorder="1" applyAlignment="1">
      <alignment horizontal="left" vertical="center" wrapText="1"/>
    </xf>
    <xf numFmtId="0" fontId="2" fillId="6" borderId="3" xfId="2" applyFill="1" applyBorder="1" applyAlignment="1">
      <alignment horizontal="left" vertical="center" wrapText="1"/>
    </xf>
    <xf numFmtId="0" fontId="2" fillId="6" borderId="4" xfId="2" applyFill="1" applyBorder="1" applyAlignment="1">
      <alignment horizontal="left" vertical="center" wrapText="1"/>
    </xf>
    <xf numFmtId="0" fontId="2" fillId="6" borderId="5" xfId="2" applyFill="1" applyBorder="1" applyAlignment="1">
      <alignment horizontal="left" vertical="center"/>
    </xf>
    <xf numFmtId="0" fontId="2" fillId="6" borderId="28" xfId="2" applyFill="1" applyBorder="1" applyAlignment="1">
      <alignment horizontal="left" vertical="center"/>
    </xf>
    <xf numFmtId="0" fontId="35" fillId="5" borderId="96" xfId="2" applyFont="1" applyFill="1" applyBorder="1" applyAlignment="1" applyProtection="1">
      <alignment horizontal="left" vertical="center"/>
      <protection locked="0"/>
    </xf>
    <xf numFmtId="0" fontId="35" fillId="5" borderId="121" xfId="2" applyFont="1" applyFill="1" applyBorder="1" applyAlignment="1" applyProtection="1">
      <alignment horizontal="left" vertical="center"/>
      <protection locked="0"/>
    </xf>
    <xf numFmtId="0" fontId="35" fillId="5" borderId="124" xfId="2" applyFont="1" applyFill="1" applyBorder="1" applyAlignment="1" applyProtection="1">
      <alignment horizontal="left" vertical="center"/>
      <protection locked="0"/>
    </xf>
    <xf numFmtId="0" fontId="36" fillId="10" borderId="96" xfId="2" applyFont="1" applyFill="1" applyBorder="1" applyAlignment="1">
      <alignment horizontal="left" vertical="center" wrapText="1"/>
    </xf>
    <xf numFmtId="0" fontId="36" fillId="10" borderId="121" xfId="2" applyFont="1" applyFill="1" applyBorder="1" applyAlignment="1">
      <alignment horizontal="left" vertical="center"/>
    </xf>
    <xf numFmtId="0" fontId="36" fillId="10" borderId="124" xfId="2" applyFont="1" applyFill="1" applyBorder="1" applyAlignment="1">
      <alignment horizontal="left" vertical="center"/>
    </xf>
    <xf numFmtId="0" fontId="36" fillId="5" borderId="23" xfId="2" applyFont="1" applyFill="1" applyBorder="1" applyAlignment="1" applyProtection="1">
      <alignment horizontal="left" vertical="center"/>
      <protection locked="0"/>
    </xf>
    <xf numFmtId="0" fontId="36" fillId="5" borderId="24" xfId="2" applyFont="1" applyFill="1" applyBorder="1" applyAlignment="1" applyProtection="1">
      <alignment horizontal="left" vertical="center"/>
      <protection locked="0"/>
    </xf>
    <xf numFmtId="0" fontId="44" fillId="6" borderId="26" xfId="2" applyFont="1" applyFill="1" applyBorder="1" applyAlignment="1">
      <alignment horizontal="left" vertical="center" wrapText="1"/>
    </xf>
    <xf numFmtId="0" fontId="44" fillId="6" borderId="6" xfId="2" applyFont="1" applyFill="1" applyBorder="1" applyAlignment="1">
      <alignment horizontal="left" vertical="center" wrapText="1"/>
    </xf>
    <xf numFmtId="0" fontId="44" fillId="6" borderId="38" xfId="2" applyFont="1" applyFill="1" applyBorder="1" applyAlignment="1">
      <alignment horizontal="left" vertical="center" wrapText="1"/>
    </xf>
    <xf numFmtId="0" fontId="44" fillId="6" borderId="27" xfId="2" applyFont="1" applyFill="1" applyBorder="1" applyAlignment="1">
      <alignment horizontal="left" vertical="center" wrapText="1"/>
    </xf>
    <xf numFmtId="0" fontId="44" fillId="6" borderId="2" xfId="2" applyFont="1" applyFill="1" applyBorder="1" applyAlignment="1">
      <alignment horizontal="left" vertical="center" wrapText="1"/>
    </xf>
    <xf numFmtId="0" fontId="44" fillId="6" borderId="75" xfId="2" applyFont="1" applyFill="1" applyBorder="1" applyAlignment="1">
      <alignment horizontal="left" vertical="center" wrapText="1"/>
    </xf>
    <xf numFmtId="0" fontId="44" fillId="6" borderId="39" xfId="2" applyFont="1" applyFill="1" applyBorder="1" applyAlignment="1">
      <alignment horizontal="left" vertical="center" wrapText="1"/>
    </xf>
    <xf numFmtId="0" fontId="44" fillId="6" borderId="126" xfId="2" applyFont="1" applyFill="1" applyBorder="1" applyAlignment="1">
      <alignment horizontal="left" vertical="center" wrapText="1"/>
    </xf>
    <xf numFmtId="0" fontId="36" fillId="10" borderId="98" xfId="2" applyFont="1" applyFill="1" applyBorder="1" applyAlignment="1">
      <alignment horizontal="left" vertical="center" wrapText="1"/>
    </xf>
    <xf numFmtId="0" fontId="36" fillId="10" borderId="99" xfId="2" applyFont="1" applyFill="1" applyBorder="1" applyAlignment="1">
      <alignment horizontal="left" vertical="center"/>
    </xf>
    <xf numFmtId="0" fontId="36" fillId="10" borderId="125" xfId="2" applyFont="1" applyFill="1" applyBorder="1" applyAlignment="1">
      <alignment horizontal="left" vertical="center"/>
    </xf>
    <xf numFmtId="0" fontId="36" fillId="5" borderId="12" xfId="2" applyFont="1" applyFill="1" applyBorder="1" applyAlignment="1" applyProtection="1">
      <alignment horizontal="left" vertical="center"/>
      <protection locked="0"/>
    </xf>
    <xf numFmtId="0" fontId="36" fillId="5" borderId="13" xfId="2" applyFont="1" applyFill="1" applyBorder="1" applyAlignment="1" applyProtection="1">
      <alignment horizontal="left" vertical="center"/>
      <protection locked="0"/>
    </xf>
    <xf numFmtId="0" fontId="21" fillId="4" borderId="4" xfId="4" applyFont="1" applyFill="1" applyBorder="1" applyAlignment="1">
      <alignment vertical="center" wrapText="1"/>
    </xf>
    <xf numFmtId="0" fontId="21" fillId="4" borderId="5" xfId="4" applyFont="1" applyFill="1" applyBorder="1" applyAlignment="1">
      <alignment vertical="center"/>
    </xf>
    <xf numFmtId="0" fontId="7" fillId="4" borderId="50" xfId="4" applyFont="1" applyFill="1" applyBorder="1" applyAlignment="1">
      <alignment vertical="center" wrapText="1"/>
    </xf>
    <xf numFmtId="0" fontId="7" fillId="4" borderId="5" xfId="4" applyFont="1" applyFill="1" applyBorder="1" applyAlignment="1">
      <alignment vertical="center" wrapText="1"/>
    </xf>
    <xf numFmtId="0" fontId="7" fillId="4" borderId="5" xfId="2" applyFont="1" applyFill="1" applyBorder="1" applyAlignment="1">
      <alignment vertical="center"/>
    </xf>
    <xf numFmtId="0" fontId="7" fillId="4" borderId="28" xfId="2" applyFont="1" applyFill="1" applyBorder="1" applyAlignment="1">
      <alignment vertical="center"/>
    </xf>
    <xf numFmtId="0" fontId="7" fillId="4" borderId="4" xfId="2" applyFont="1" applyFill="1" applyBorder="1" applyAlignment="1">
      <alignment horizontal="left" vertical="center" wrapText="1"/>
    </xf>
    <xf numFmtId="0" fontId="7" fillId="4" borderId="5" xfId="2" applyFont="1" applyFill="1" applyBorder="1" applyAlignment="1">
      <alignment horizontal="left" vertical="center"/>
    </xf>
    <xf numFmtId="0" fontId="7" fillId="4" borderId="28" xfId="2" applyFont="1" applyFill="1" applyBorder="1" applyAlignment="1">
      <alignment horizontal="left" vertical="center"/>
    </xf>
    <xf numFmtId="0" fontId="112" fillId="8" borderId="27" xfId="0" applyFont="1" applyFill="1" applyBorder="1" applyAlignment="1">
      <alignment wrapText="1"/>
    </xf>
    <xf numFmtId="0" fontId="112" fillId="8" borderId="2" xfId="0" applyFont="1" applyFill="1" applyBorder="1"/>
    <xf numFmtId="0" fontId="112" fillId="8" borderId="75" xfId="0" applyFont="1" applyFill="1" applyBorder="1"/>
    <xf numFmtId="0" fontId="112" fillId="8" borderId="26" xfId="0" applyFont="1" applyFill="1" applyBorder="1" applyAlignment="1">
      <alignment wrapText="1"/>
    </xf>
    <xf numFmtId="0" fontId="112" fillId="8" borderId="6" xfId="0" applyFont="1" applyFill="1" applyBorder="1" applyAlignment="1">
      <alignment wrapText="1"/>
    </xf>
    <xf numFmtId="0" fontId="16" fillId="5" borderId="18" xfId="2" applyFont="1" applyFill="1" applyBorder="1" applyAlignment="1" applyProtection="1">
      <alignment horizontal="left" vertical="center" wrapText="1"/>
      <protection locked="0"/>
    </xf>
    <xf numFmtId="0" fontId="16" fillId="5" borderId="19" xfId="2" applyFont="1" applyFill="1" applyBorder="1" applyAlignment="1" applyProtection="1">
      <alignment horizontal="left" vertical="center" wrapText="1"/>
      <protection locked="0"/>
    </xf>
    <xf numFmtId="0" fontId="16" fillId="8" borderId="0" xfId="0" applyFont="1" applyFill="1" applyAlignment="1" applyProtection="1">
      <alignment horizontal="center" vertical="center" wrapText="1"/>
      <protection locked="0"/>
    </xf>
    <xf numFmtId="0" fontId="16" fillId="5" borderId="23" xfId="2" applyFont="1" applyFill="1" applyBorder="1" applyAlignment="1" applyProtection="1">
      <alignment horizontal="left" vertical="center" wrapText="1"/>
      <protection locked="0"/>
    </xf>
    <xf numFmtId="0" fontId="16" fillId="5" borderId="24" xfId="2" applyFont="1" applyFill="1" applyBorder="1" applyAlignment="1" applyProtection="1">
      <alignment horizontal="left" vertical="center" wrapText="1"/>
      <protection locked="0"/>
    </xf>
    <xf numFmtId="0" fontId="16" fillId="5" borderId="12" xfId="2" applyFont="1" applyFill="1" applyBorder="1" applyAlignment="1" applyProtection="1">
      <alignment horizontal="left" vertical="center" wrapText="1"/>
      <protection locked="0"/>
    </xf>
    <xf numFmtId="0" fontId="16" fillId="5" borderId="13" xfId="2" applyFont="1" applyFill="1" applyBorder="1" applyAlignment="1" applyProtection="1">
      <alignment horizontal="left" vertical="center" wrapText="1"/>
      <protection locked="0"/>
    </xf>
    <xf numFmtId="0" fontId="22" fillId="8" borderId="7" xfId="2" applyFont="1" applyFill="1" applyBorder="1" applyAlignment="1">
      <alignment horizontal="left" vertical="center" wrapText="1"/>
    </xf>
    <xf numFmtId="0" fontId="22" fillId="8" borderId="6" xfId="2" applyFont="1" applyFill="1" applyBorder="1" applyAlignment="1">
      <alignment horizontal="left" vertical="center" wrapText="1"/>
    </xf>
    <xf numFmtId="0" fontId="22" fillId="8" borderId="0" xfId="2" applyFont="1" applyFill="1" applyAlignment="1">
      <alignment horizontal="left" vertical="center" wrapText="1"/>
    </xf>
    <xf numFmtId="14" fontId="13" fillId="3" borderId="52" xfId="2" applyNumberFormat="1" applyFont="1" applyFill="1" applyBorder="1" applyAlignment="1" applyProtection="1">
      <alignment horizontal="center" vertical="center" wrapText="1"/>
      <protection locked="0"/>
    </xf>
    <xf numFmtId="14" fontId="13" fillId="3" borderId="53" xfId="2" applyNumberFormat="1" applyFont="1" applyFill="1" applyBorder="1" applyAlignment="1" applyProtection="1">
      <alignment horizontal="center" vertical="center" wrapText="1"/>
      <protection locked="0"/>
    </xf>
    <xf numFmtId="0" fontId="112" fillId="0" borderId="6" xfId="0" applyFont="1" applyBorder="1" applyAlignment="1" applyProtection="1">
      <alignment horizontal="center"/>
      <protection locked="0"/>
    </xf>
    <xf numFmtId="0" fontId="112" fillId="0" borderId="8" xfId="0" applyFont="1" applyBorder="1" applyAlignment="1" applyProtection="1">
      <alignment horizontal="center"/>
      <protection locked="0"/>
    </xf>
    <xf numFmtId="0" fontId="14" fillId="2" borderId="59" xfId="2" applyFont="1" applyFill="1" applyBorder="1" applyAlignment="1">
      <alignment horizontal="center" vertical="center" wrapText="1"/>
    </xf>
    <xf numFmtId="0" fontId="14" fillId="2" borderId="58" xfId="2" applyFont="1" applyFill="1" applyBorder="1" applyAlignment="1">
      <alignment horizontal="center" vertical="center" wrapText="1"/>
    </xf>
    <xf numFmtId="0" fontId="14" fillId="2" borderId="26" xfId="2" applyFont="1" applyFill="1" applyBorder="1" applyAlignment="1">
      <alignment horizontal="center" vertical="center" wrapText="1"/>
    </xf>
    <xf numFmtId="0" fontId="14" fillId="2" borderId="6" xfId="2" applyFont="1" applyFill="1" applyBorder="1" applyAlignment="1">
      <alignment horizontal="center" vertical="center" wrapText="1"/>
    </xf>
    <xf numFmtId="0" fontId="14" fillId="6" borderId="26" xfId="2" applyFont="1" applyFill="1" applyBorder="1" applyAlignment="1">
      <alignment horizontal="left" vertical="center" wrapText="1"/>
    </xf>
    <xf numFmtId="0" fontId="14" fillId="6" borderId="6" xfId="2" applyFont="1" applyFill="1" applyBorder="1" applyAlignment="1">
      <alignment horizontal="left" vertical="center" wrapText="1"/>
    </xf>
    <xf numFmtId="0" fontId="14" fillId="6" borderId="26" xfId="2" applyFont="1" applyFill="1" applyBorder="1" applyAlignment="1">
      <alignment horizontal="center" vertical="center" wrapText="1"/>
    </xf>
    <xf numFmtId="0" fontId="97" fillId="8" borderId="26" xfId="0" applyFont="1" applyFill="1" applyBorder="1" applyAlignment="1">
      <alignment horizontal="left" vertical="top" wrapText="1"/>
    </xf>
    <xf numFmtId="0" fontId="97" fillId="8" borderId="6" xfId="0" applyFont="1" applyFill="1" applyBorder="1" applyAlignment="1">
      <alignment horizontal="left" vertical="top" wrapText="1"/>
    </xf>
    <xf numFmtId="0" fontId="97" fillId="8" borderId="8" xfId="0" applyFont="1" applyFill="1" applyBorder="1" applyAlignment="1">
      <alignment horizontal="left" vertical="top" wrapText="1"/>
    </xf>
    <xf numFmtId="0" fontId="97" fillId="8" borderId="74" xfId="0" applyFont="1" applyFill="1" applyBorder="1" applyAlignment="1">
      <alignment horizontal="left" vertical="top" wrapText="1"/>
    </xf>
    <xf numFmtId="0" fontId="97" fillId="8" borderId="0" xfId="0" applyFont="1" applyFill="1" applyAlignment="1">
      <alignment horizontal="left" vertical="top" wrapText="1"/>
    </xf>
    <xf numFmtId="0" fontId="97" fillId="8" borderId="69" xfId="0" applyFont="1" applyFill="1" applyBorder="1" applyAlignment="1">
      <alignment horizontal="left" vertical="top" wrapText="1"/>
    </xf>
    <xf numFmtId="0" fontId="97" fillId="8" borderId="27" xfId="0" applyFont="1" applyFill="1" applyBorder="1" applyAlignment="1">
      <alignment horizontal="left" vertical="top" wrapText="1"/>
    </xf>
    <xf numFmtId="0" fontId="97" fillId="8" borderId="2" xfId="0" applyFont="1" applyFill="1" applyBorder="1" applyAlignment="1">
      <alignment horizontal="left" vertical="top" wrapText="1"/>
    </xf>
    <xf numFmtId="0" fontId="97" fillId="8" borderId="3" xfId="0" applyFont="1" applyFill="1" applyBorder="1" applyAlignment="1">
      <alignment horizontal="left" vertical="top" wrapText="1"/>
    </xf>
    <xf numFmtId="0" fontId="131" fillId="8" borderId="0" xfId="0" applyFont="1" applyFill="1" applyAlignment="1">
      <alignment horizontal="right" vertical="top" wrapText="1"/>
    </xf>
    <xf numFmtId="0" fontId="27" fillId="4" borderId="32" xfId="2" applyFont="1" applyFill="1" applyBorder="1" applyAlignment="1">
      <alignment vertical="center" wrapText="1"/>
    </xf>
    <xf numFmtId="0" fontId="27" fillId="4" borderId="9" xfId="2" applyFont="1" applyFill="1" applyBorder="1" applyAlignment="1">
      <alignment vertical="center"/>
    </xf>
    <xf numFmtId="0" fontId="27" fillId="4" borderId="186" xfId="2" applyFont="1" applyFill="1" applyBorder="1" applyAlignment="1">
      <alignment vertical="center"/>
    </xf>
    <xf numFmtId="0" fontId="97" fillId="8" borderId="6" xfId="0" applyFont="1" applyFill="1" applyBorder="1" applyAlignment="1">
      <alignment horizontal="left" wrapText="1"/>
    </xf>
    <xf numFmtId="0" fontId="15" fillId="3" borderId="73" xfId="2" applyFont="1" applyFill="1" applyBorder="1" applyAlignment="1" applyProtection="1">
      <alignment horizontal="center" vertical="center" wrapText="1"/>
      <protection locked="0"/>
    </xf>
    <xf numFmtId="0" fontId="15" fillId="3" borderId="76" xfId="2" applyFont="1" applyFill="1" applyBorder="1" applyAlignment="1" applyProtection="1">
      <alignment horizontal="center" vertical="center" wrapText="1"/>
      <protection locked="0"/>
    </xf>
    <xf numFmtId="0" fontId="15" fillId="3" borderId="74" xfId="2" applyFont="1" applyFill="1" applyBorder="1" applyAlignment="1" applyProtection="1">
      <alignment horizontal="center" vertical="center" wrapText="1"/>
      <protection locked="0"/>
    </xf>
    <xf numFmtId="0" fontId="15" fillId="3" borderId="69" xfId="2" applyFont="1" applyFill="1" applyBorder="1" applyAlignment="1" applyProtection="1">
      <alignment horizontal="center" vertical="center" wrapText="1"/>
      <protection locked="0"/>
    </xf>
    <xf numFmtId="0" fontId="15" fillId="3" borderId="27" xfId="2" applyFont="1" applyFill="1" applyBorder="1" applyAlignment="1" applyProtection="1">
      <alignment horizontal="center" vertical="center" wrapText="1"/>
      <protection locked="0"/>
    </xf>
    <xf numFmtId="0" fontId="15" fillId="3" borderId="3" xfId="2" applyFont="1" applyFill="1" applyBorder="1" applyAlignment="1" applyProtection="1">
      <alignment horizontal="center" vertical="center" wrapText="1"/>
      <protection locked="0"/>
    </xf>
    <xf numFmtId="0" fontId="14" fillId="6" borderId="33" xfId="2" applyFont="1" applyFill="1" applyBorder="1" applyAlignment="1">
      <alignment horizontal="center" vertical="center" wrapText="1"/>
    </xf>
    <xf numFmtId="0" fontId="14" fillId="6" borderId="17" xfId="2" applyFont="1" applyFill="1" applyBorder="1" applyAlignment="1">
      <alignment horizontal="center" vertical="center"/>
    </xf>
    <xf numFmtId="0" fontId="27" fillId="4" borderId="4" xfId="2" applyFont="1" applyFill="1" applyBorder="1" applyAlignment="1">
      <alignment horizontal="center" vertical="center" wrapText="1"/>
    </xf>
    <xf numFmtId="0" fontId="27" fillId="4" borderId="5" xfId="2" applyFont="1" applyFill="1" applyBorder="1" applyAlignment="1">
      <alignment horizontal="center" vertical="center" wrapText="1"/>
    </xf>
    <xf numFmtId="0" fontId="27" fillId="4" borderId="28" xfId="2" applyFont="1" applyFill="1" applyBorder="1" applyAlignment="1">
      <alignment horizontal="center" vertical="center" wrapText="1"/>
    </xf>
    <xf numFmtId="0" fontId="42" fillId="6" borderId="26" xfId="4" applyFont="1" applyFill="1" applyBorder="1" applyAlignment="1">
      <alignment horizontal="center" vertical="center" wrapText="1"/>
    </xf>
    <xf numFmtId="0" fontId="42" fillId="6" borderId="8" xfId="4" applyFont="1" applyFill="1" applyBorder="1" applyAlignment="1">
      <alignment horizontal="center" vertical="center"/>
    </xf>
    <xf numFmtId="0" fontId="41" fillId="5" borderId="110" xfId="4" applyFont="1" applyFill="1" applyBorder="1" applyAlignment="1" applyProtection="1">
      <alignment horizontal="center" vertical="center" wrapText="1"/>
      <protection locked="0"/>
    </xf>
    <xf numFmtId="0" fontId="41" fillId="5" borderId="113" xfId="4" applyFont="1" applyFill="1" applyBorder="1" applyAlignment="1" applyProtection="1">
      <alignment horizontal="center" vertical="center" wrapText="1"/>
      <protection locked="0"/>
    </xf>
    <xf numFmtId="0" fontId="41" fillId="5" borderId="116" xfId="4" applyFont="1" applyFill="1" applyBorder="1" applyAlignment="1" applyProtection="1">
      <alignment horizontal="center" vertical="center" wrapText="1"/>
      <protection locked="0"/>
    </xf>
    <xf numFmtId="0" fontId="41" fillId="5" borderId="150" xfId="4" applyFont="1" applyFill="1" applyBorder="1" applyAlignment="1" applyProtection="1">
      <alignment horizontal="center" vertical="center" wrapText="1"/>
      <protection locked="0"/>
    </xf>
    <xf numFmtId="0" fontId="41" fillId="5" borderId="151" xfId="4" applyFont="1" applyFill="1" applyBorder="1" applyAlignment="1" applyProtection="1">
      <alignment horizontal="center" vertical="center" wrapText="1"/>
      <protection locked="0"/>
    </xf>
    <xf numFmtId="0" fontId="139" fillId="5" borderId="15" xfId="0" applyFont="1" applyFill="1" applyBorder="1" applyAlignment="1">
      <alignment horizontal="left" vertical="top" wrapText="1"/>
    </xf>
    <xf numFmtId="0" fontId="139" fillId="5" borderId="154" xfId="0" applyFont="1" applyFill="1" applyBorder="1" applyAlignment="1">
      <alignment horizontal="left" vertical="top"/>
    </xf>
    <xf numFmtId="0" fontId="139" fillId="5" borderId="180" xfId="0" applyFont="1" applyFill="1" applyBorder="1" applyAlignment="1">
      <alignment horizontal="left" vertical="top"/>
    </xf>
    <xf numFmtId="0" fontId="139" fillId="5" borderId="30" xfId="0" applyFont="1" applyFill="1" applyBorder="1" applyAlignment="1">
      <alignment horizontal="left" vertical="top"/>
    </xf>
    <xf numFmtId="0" fontId="137" fillId="0" borderId="0" xfId="0" applyFont="1" applyAlignment="1">
      <alignment horizontal="left" vertical="top" wrapText="1"/>
    </xf>
    <xf numFmtId="0" fontId="139" fillId="5" borderId="0" xfId="0" applyFont="1" applyFill="1" applyAlignment="1">
      <alignment horizontal="center" vertical="top" wrapText="1"/>
    </xf>
    <xf numFmtId="0" fontId="138" fillId="2" borderId="61" xfId="0" applyFont="1" applyFill="1" applyBorder="1" applyAlignment="1">
      <alignment horizontal="left" vertical="top" wrapText="1"/>
    </xf>
    <xf numFmtId="0" fontId="138" fillId="2" borderId="138" xfId="0" applyFont="1" applyFill="1" applyBorder="1" applyAlignment="1">
      <alignment horizontal="left" vertical="top" wrapText="1"/>
    </xf>
    <xf numFmtId="0" fontId="138" fillId="2" borderId="16" xfId="0" applyFont="1" applyFill="1" applyBorder="1" applyAlignment="1">
      <alignment horizontal="left" vertical="top" wrapText="1"/>
    </xf>
    <xf numFmtId="0" fontId="0" fillId="0" borderId="15" xfId="0" applyBorder="1" applyAlignment="1">
      <alignment horizontal="center" vertical="center" wrapText="1"/>
    </xf>
    <xf numFmtId="0" fontId="41" fillId="0" borderId="15" xfId="0" applyFont="1" applyBorder="1" applyAlignment="1">
      <alignment horizontal="center" vertical="center" wrapText="1"/>
    </xf>
    <xf numFmtId="0" fontId="155" fillId="0" borderId="15" xfId="0" applyFont="1" applyBorder="1" applyAlignment="1">
      <alignment horizontal="left" vertical="center" wrapText="1"/>
    </xf>
    <xf numFmtId="0" fontId="39" fillId="0" borderId="15" xfId="0" applyFont="1" applyBorder="1" applyAlignment="1">
      <alignment horizontal="center" vertical="center" wrapText="1"/>
    </xf>
    <xf numFmtId="15" fontId="39" fillId="0" borderId="15" xfId="0" applyNumberFormat="1" applyFont="1" applyBorder="1" applyAlignment="1">
      <alignment horizontal="center" vertical="center" wrapText="1"/>
    </xf>
    <xf numFmtId="0" fontId="156" fillId="0" borderId="15" xfId="0" applyFont="1" applyBorder="1" applyAlignment="1">
      <alignment horizontal="left" vertical="center" wrapText="1"/>
    </xf>
  </cellXfs>
  <cellStyles count="13">
    <cellStyle name="Hyperlink 2" xfId="3" xr:uid="{8608B45D-956B-4C33-950F-EFAF9A863892}"/>
    <cellStyle name="Normal 16 2" xfId="5" xr:uid="{FA6E878A-A3DF-4106-906A-7A682771D7F4}"/>
    <cellStyle name="Normal 2 2" xfId="9" xr:uid="{B29F2148-05D5-42B6-8A06-A32AD983DF82}"/>
    <cellStyle name="Normal 2 2 2" xfId="2" xr:uid="{0BB195E3-2F88-4D04-BE70-AAE33ED19C9A}"/>
    <cellStyle name="Normál 2 2 2" xfId="4" xr:uid="{424ED2D8-D679-4F30-BE98-25E91180D35F}"/>
    <cellStyle name="Normal 3" xfId="1" xr:uid="{9A389899-3CA7-4108-8FB0-14A9F354BAC5}"/>
    <cellStyle name="Normál 3" xfId="7" xr:uid="{F56B8CC4-F371-4DB6-A9D2-807DAC97F569}"/>
    <cellStyle name="Normal 5" xfId="6" xr:uid="{EE73A6A4-9499-4081-B2FA-ABA43D6392CA}"/>
    <cellStyle name="oldtext01" xfId="11" xr:uid="{1C9543A5-9647-4E1F-ABF3-0731D3E295DA}"/>
    <cellStyle name="Percent 2" xfId="12" xr:uid="{E7F369DA-FE01-4911-8567-148408BE4AB6}"/>
    <cellStyle name="Text03" xfId="10" xr:uid="{0B32B0D1-EEFB-4D75-BB3D-D0608C02D658}"/>
    <cellStyle name="ハイパーリンク" xfId="8" builtinId="8"/>
    <cellStyle name="標準" xfId="0" builtinId="0"/>
  </cellStyles>
  <dxfs count="27">
    <dxf>
      <font>
        <b/>
        <i val="0"/>
        <color rgb="FF00B050"/>
      </font>
    </dxf>
    <dxf>
      <font>
        <b/>
        <i val="0"/>
        <color theme="9"/>
      </font>
    </dxf>
    <dxf>
      <font>
        <color theme="0"/>
      </font>
      <fill>
        <patternFill>
          <bgColor rgb="FFFF0000"/>
        </patternFill>
      </fill>
    </dxf>
    <dxf>
      <font>
        <color theme="0"/>
      </font>
      <fill>
        <patternFill>
          <bgColor rgb="FFFF0000"/>
        </patternFill>
      </fill>
    </dxf>
    <dxf>
      <font>
        <b/>
        <i val="0"/>
        <color rgb="FF00B050"/>
      </font>
    </dxf>
    <dxf>
      <font>
        <b/>
        <i val="0"/>
        <color theme="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BFD732"/>
      </font>
    </dxf>
    <dxf>
      <font>
        <color theme="0"/>
      </font>
      <fill>
        <patternFill>
          <bgColor rgb="FFFF0000"/>
        </patternFill>
      </fill>
    </dxf>
    <dxf>
      <fill>
        <patternFill>
          <bgColor theme="3" tint="0.79998168889431442"/>
        </patternFill>
      </fill>
    </dxf>
    <dxf>
      <fill>
        <patternFill>
          <bgColor theme="0"/>
        </patternFill>
      </fill>
      <border>
        <left style="dotted">
          <color auto="1"/>
        </left>
        <right style="dotted">
          <color auto="1"/>
        </right>
        <top style="dotted">
          <color auto="1"/>
        </top>
        <bottom style="dotted">
          <color auto="1"/>
        </bottom>
        <vertical/>
        <horizontal/>
      </border>
    </dxf>
    <dxf>
      <font>
        <color rgb="FFBFD732"/>
      </font>
      <fill>
        <patternFill>
          <bgColor rgb="FFBFD732"/>
        </patternFill>
      </fill>
      <border>
        <left/>
        <right/>
        <top/>
        <bottom/>
      </border>
    </dxf>
    <dxf>
      <fill>
        <patternFill>
          <bgColor theme="0"/>
        </patternFill>
      </fill>
      <border>
        <left style="dotted">
          <color auto="1"/>
        </left>
        <right style="dotted">
          <color auto="1"/>
        </right>
        <top style="dotted">
          <color auto="1"/>
        </top>
        <bottom style="dotted">
          <color auto="1"/>
        </bottom>
        <vertical/>
        <horizontal/>
      </border>
    </dxf>
    <dxf>
      <font>
        <color rgb="FFBFD732"/>
      </font>
      <fill>
        <patternFill>
          <bgColor rgb="FFBFD732"/>
        </patternFill>
      </fill>
      <border>
        <left/>
        <right/>
        <top/>
        <bottom/>
      </border>
    </dxf>
    <dxf>
      <fill>
        <patternFill>
          <bgColor theme="0"/>
        </patternFill>
      </fill>
      <border>
        <left style="dotted">
          <color auto="1"/>
        </left>
        <right style="dotted">
          <color auto="1"/>
        </right>
        <top style="dotted">
          <color auto="1"/>
        </top>
        <bottom style="dotted">
          <color auto="1"/>
        </bottom>
        <vertical/>
        <horizontal/>
      </border>
    </dxf>
    <dxf>
      <font>
        <color rgb="FFBFD732"/>
      </font>
      <fill>
        <patternFill>
          <bgColor rgb="FFBFD732"/>
        </patternFill>
      </fill>
      <border>
        <left/>
        <right/>
        <top/>
        <bottom/>
      </border>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BFD732"/>
      </font>
      <fill>
        <patternFill>
          <bgColor rgb="FFBFD732"/>
        </patternFill>
      </fill>
      <border>
        <right/>
        <top/>
        <bottom/>
        <vertical/>
        <horizontal/>
      </border>
    </dxf>
    <dxf>
      <font>
        <color theme="0"/>
      </font>
      <fill>
        <patternFill>
          <bgColor rgb="FFFF0000"/>
        </patternFill>
      </fill>
    </dxf>
    <dxf>
      <font>
        <color theme="0"/>
      </font>
      <fill>
        <patternFill>
          <bgColor rgb="FFFF0000"/>
        </patternFill>
      </fill>
    </dxf>
    <dxf>
      <font>
        <color rgb="FFBFD732"/>
      </font>
      <fill>
        <patternFill>
          <bgColor rgb="FFBFD732"/>
        </patternFill>
      </fill>
      <border>
        <right/>
        <top/>
        <bottom/>
        <vertical/>
        <horizontal/>
      </border>
    </dxf>
    <dxf>
      <font>
        <color theme="0"/>
      </font>
      <fill>
        <patternFill>
          <bgColor rgb="FFFF0000"/>
        </patternFill>
      </fill>
    </dxf>
  </dxfs>
  <tableStyles count="0" defaultTableStyle="TableStyleMedium2" defaultPivotStyle="PivotStyleLight16"/>
  <colors>
    <mruColors>
      <color rgb="FF333FFF"/>
      <color rgb="FF008000"/>
      <color rgb="FFBFD732"/>
      <color rgb="FF0046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ustomXml" Target="../customXml/item2.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307901335084818E-2"/>
          <c:y val="7.9452195030398853E-2"/>
          <c:w val="0.97827470258791493"/>
          <c:h val="0.70965085395469452"/>
        </c:manualLayout>
      </c:layout>
      <c:barChart>
        <c:barDir val="col"/>
        <c:grouping val="stacked"/>
        <c:varyColors val="0"/>
        <c:ser>
          <c:idx val="0"/>
          <c:order val="0"/>
          <c:tx>
            <c:strRef>
              <c:f>'D3'!$B$28:$D$28</c:f>
              <c:strCache>
                <c:ptCount val="3"/>
                <c:pt idx="0">
                  <c:v>NOK parts # (internally detected)
NG部品番号（内部で検出）</c:v>
                </c:pt>
              </c:strCache>
            </c:strRef>
          </c:tx>
          <c:spPr>
            <a:solidFill>
              <a:schemeClr val="accent1"/>
            </a:solidFill>
            <a:ln>
              <a:noFill/>
            </a:ln>
            <a:effectLst/>
          </c:spPr>
          <c:invertIfNegative val="0"/>
          <c:cat>
            <c:strRef>
              <c:f>'D3'!$E$27:$AS$27</c:f>
              <c:strCache>
                <c:ptCount val="5"/>
                <c:pt idx="0">
                  <c:v>Example</c:v>
                </c:pt>
                <c:pt idx="1">
                  <c:v>Example</c:v>
                </c:pt>
                <c:pt idx="2">
                  <c:v>Example</c:v>
                </c:pt>
                <c:pt idx="3">
                  <c:v>Example</c:v>
                </c:pt>
                <c:pt idx="4">
                  <c:v>Example</c:v>
                </c:pt>
              </c:strCache>
            </c:strRef>
          </c:cat>
          <c:val>
            <c:numRef>
              <c:f>'D3'!$E$28:$AS$28</c:f>
              <c:numCache>
                <c:formatCode>General</c:formatCode>
                <c:ptCount val="41"/>
                <c:pt idx="0">
                  <c:v>2</c:v>
                </c:pt>
                <c:pt idx="1">
                  <c:v>2</c:v>
                </c:pt>
                <c:pt idx="2">
                  <c:v>2</c:v>
                </c:pt>
                <c:pt idx="3">
                  <c:v>2</c:v>
                </c:pt>
              </c:numCache>
            </c:numRef>
          </c:val>
          <c:extLst>
            <c:ext xmlns:c16="http://schemas.microsoft.com/office/drawing/2014/chart" uri="{C3380CC4-5D6E-409C-BE32-E72D297353CC}">
              <c16:uniqueId val="{00000000-A886-49A7-B0F2-06C9910A95F2}"/>
            </c:ext>
          </c:extLst>
        </c:ser>
        <c:ser>
          <c:idx val="1"/>
          <c:order val="1"/>
          <c:tx>
            <c:strRef>
              <c:f>'D3'!$B$29:$D$29</c:f>
              <c:strCache>
                <c:ptCount val="3"/>
                <c:pt idx="0">
                  <c:v>NOK parts # (found at the customer)
NG部品番号（顧客で検出)</c:v>
                </c:pt>
              </c:strCache>
            </c:strRef>
          </c:tx>
          <c:spPr>
            <a:solidFill>
              <a:schemeClr val="accent2"/>
            </a:solidFill>
            <a:ln>
              <a:noFill/>
            </a:ln>
            <a:effectLst/>
          </c:spPr>
          <c:invertIfNegative val="0"/>
          <c:cat>
            <c:strRef>
              <c:f>'D3'!$E$27:$AS$27</c:f>
              <c:strCache>
                <c:ptCount val="5"/>
                <c:pt idx="0">
                  <c:v>Example</c:v>
                </c:pt>
                <c:pt idx="1">
                  <c:v>Example</c:v>
                </c:pt>
                <c:pt idx="2">
                  <c:v>Example</c:v>
                </c:pt>
                <c:pt idx="3">
                  <c:v>Example</c:v>
                </c:pt>
                <c:pt idx="4">
                  <c:v>Example</c:v>
                </c:pt>
              </c:strCache>
            </c:strRef>
          </c:cat>
          <c:val>
            <c:numRef>
              <c:f>'D3'!$E$29:$AS$29</c:f>
              <c:numCache>
                <c:formatCode>General</c:formatCode>
                <c:ptCount val="41"/>
                <c:pt idx="0">
                  <c:v>2</c:v>
                </c:pt>
                <c:pt idx="2">
                  <c:v>2</c:v>
                </c:pt>
                <c:pt idx="4">
                  <c:v>2</c:v>
                </c:pt>
              </c:numCache>
            </c:numRef>
          </c:val>
          <c:extLst>
            <c:ext xmlns:c16="http://schemas.microsoft.com/office/drawing/2014/chart" uri="{C3380CC4-5D6E-409C-BE32-E72D297353CC}">
              <c16:uniqueId val="{00000001-A886-49A7-B0F2-06C9910A95F2}"/>
            </c:ext>
          </c:extLst>
        </c:ser>
        <c:dLbls>
          <c:showLegendKey val="0"/>
          <c:showVal val="0"/>
          <c:showCatName val="0"/>
          <c:showSerName val="0"/>
          <c:showPercent val="0"/>
          <c:showBubbleSize val="0"/>
        </c:dLbls>
        <c:gapWidth val="150"/>
        <c:overlap val="100"/>
        <c:axId val="762444656"/>
        <c:axId val="762448920"/>
      </c:barChart>
      <c:catAx>
        <c:axId val="7624446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8920"/>
        <c:crosses val="autoZero"/>
        <c:auto val="1"/>
        <c:lblAlgn val="ctr"/>
        <c:lblOffset val="100"/>
        <c:noMultiLvlLbl val="0"/>
      </c:catAx>
      <c:valAx>
        <c:axId val="7624489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'D3'!$B$33:$D$33</c:f>
              <c:strCache>
                <c:ptCount val="3"/>
                <c:pt idx="0">
                  <c:v>NOK parts # (detected during containment)
NG部品数量（封じ込め中に検出）</c:v>
                </c:pt>
              </c:strCache>
            </c:strRef>
          </c:tx>
          <c:spPr>
            <a:solidFill>
              <a:schemeClr val="accent1"/>
            </a:solidFill>
            <a:ln>
              <a:noFill/>
            </a:ln>
            <a:effectLst/>
          </c:spPr>
          <c:invertIfNegative val="0"/>
          <c:cat>
            <c:strRef>
              <c:f>'D3'!$E$32:$AS$32</c:f>
              <c:strCache>
                <c:ptCount val="2"/>
                <c:pt idx="0">
                  <c:v>Example</c:v>
                </c:pt>
                <c:pt idx="1">
                  <c:v>Example</c:v>
                </c:pt>
              </c:strCache>
            </c:strRef>
          </c:cat>
          <c:val>
            <c:numRef>
              <c:f>'D3'!$E$33:$AS$33</c:f>
              <c:numCache>
                <c:formatCode>General</c:formatCode>
                <c:ptCount val="41"/>
                <c:pt idx="0">
                  <c:v>2</c:v>
                </c:pt>
                <c:pt idx="1">
                  <c:v>1</c:v>
                </c:pt>
              </c:numCache>
            </c:numRef>
          </c:val>
          <c:extLst>
            <c:ext xmlns:c16="http://schemas.microsoft.com/office/drawing/2014/chart" uri="{C3380CC4-5D6E-409C-BE32-E72D297353CC}">
              <c16:uniqueId val="{00000000-5445-4EF3-8EEC-5C32DE9A2AF0}"/>
            </c:ext>
          </c:extLst>
        </c:ser>
        <c:ser>
          <c:idx val="1"/>
          <c:order val="1"/>
          <c:tx>
            <c:strRef>
              <c:f>'D3'!$B$34:$D$34</c:f>
              <c:strCache>
                <c:ptCount val="3"/>
                <c:pt idx="0">
                  <c:v>NOK parts # (found by the customer)
NG部品数量（顧客により検出）</c:v>
                </c:pt>
              </c:strCache>
            </c:strRef>
          </c:tx>
          <c:spPr>
            <a:solidFill>
              <a:schemeClr val="accent2"/>
            </a:solidFill>
            <a:ln>
              <a:noFill/>
            </a:ln>
            <a:effectLst/>
          </c:spPr>
          <c:invertIfNegative val="0"/>
          <c:cat>
            <c:strRef>
              <c:f>'D3'!$E$32:$AS$32</c:f>
              <c:strCache>
                <c:ptCount val="2"/>
                <c:pt idx="0">
                  <c:v>Example</c:v>
                </c:pt>
                <c:pt idx="1">
                  <c:v>Example</c:v>
                </c:pt>
              </c:strCache>
            </c:strRef>
          </c:cat>
          <c:val>
            <c:numRef>
              <c:f>'D3'!$E$34:$AS$34</c:f>
              <c:numCache>
                <c:formatCode>General</c:formatCode>
                <c:ptCount val="41"/>
                <c:pt idx="0">
                  <c:v>1</c:v>
                </c:pt>
                <c:pt idx="1">
                  <c:v>1</c:v>
                </c:pt>
              </c:numCache>
            </c:numRef>
          </c:val>
          <c:extLst>
            <c:ext xmlns:c16="http://schemas.microsoft.com/office/drawing/2014/chart" uri="{C3380CC4-5D6E-409C-BE32-E72D297353CC}">
              <c16:uniqueId val="{00000001-5445-4EF3-8EEC-5C32DE9A2AF0}"/>
            </c:ext>
          </c:extLst>
        </c:ser>
        <c:dLbls>
          <c:showLegendKey val="0"/>
          <c:showVal val="0"/>
          <c:showCatName val="0"/>
          <c:showSerName val="0"/>
          <c:showPercent val="0"/>
          <c:showBubbleSize val="0"/>
        </c:dLbls>
        <c:gapWidth val="150"/>
        <c:overlap val="100"/>
        <c:axId val="762444656"/>
        <c:axId val="762448920"/>
      </c:barChart>
      <c:catAx>
        <c:axId val="7624446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8920"/>
        <c:crosses val="autoZero"/>
        <c:auto val="1"/>
        <c:lblAlgn val="ctr"/>
        <c:lblOffset val="100"/>
        <c:noMultiLvlLbl val="0"/>
      </c:catAx>
      <c:valAx>
        <c:axId val="7624489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jpe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1.jpeg"/><Relationship Id="rId1" Type="http://schemas.openxmlformats.org/officeDocument/2006/relationships/image" Target="../media/image3.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image" Target="../media/image18.png"/><Relationship Id="rId7" Type="http://schemas.openxmlformats.org/officeDocument/2006/relationships/image" Target="../media/image21.svg"/><Relationship Id="rId2" Type="http://schemas.openxmlformats.org/officeDocument/2006/relationships/hyperlink" Target="#'D1-D2'!AZ1"/><Relationship Id="rId1" Type="http://schemas.openxmlformats.org/officeDocument/2006/relationships/image" Target="../media/image17.png"/><Relationship Id="rId6" Type="http://schemas.openxmlformats.org/officeDocument/2006/relationships/image" Target="../media/image20.png"/><Relationship Id="rId5" Type="http://schemas.openxmlformats.org/officeDocument/2006/relationships/hyperlink" Target="#'D1-D2'!A1"/><Relationship Id="rId4" Type="http://schemas.openxmlformats.org/officeDocument/2006/relationships/image" Target="../media/image19.svg"/></Relationships>
</file>

<file path=xl/drawings/_rels/drawing5.xml.rels><?xml version="1.0" encoding="UTF-8" standalone="yes"?>
<Relationships xmlns="http://schemas.openxmlformats.org/package/2006/relationships"><Relationship Id="rId3" Type="http://schemas.openxmlformats.org/officeDocument/2006/relationships/image" Target="../media/image23.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26.emf"/></Relationships>
</file>

<file path=xl/drawings/_rels/drawing7.xml.rels><?xml version="1.0" encoding="UTF-8" standalone="yes"?>
<Relationships xmlns="http://schemas.openxmlformats.org/package/2006/relationships"><Relationship Id="rId1" Type="http://schemas.openxmlformats.org/officeDocument/2006/relationships/image" Target="../media/image27.emf"/></Relationships>
</file>

<file path=xl/drawings/_rels/drawing8.xml.rels><?xml version="1.0" encoding="UTF-8" standalone="yes"?>
<Relationships xmlns="http://schemas.openxmlformats.org/package/2006/relationships"><Relationship Id="rId1" Type="http://schemas.openxmlformats.org/officeDocument/2006/relationships/image" Target="../media/image28.emf"/></Relationships>
</file>

<file path=xl/drawings/_rels/drawing9.xml.rels><?xml version="1.0" encoding="UTF-8" standalone="yes"?>
<Relationships xmlns="http://schemas.openxmlformats.org/package/2006/relationships"><Relationship Id="rId3" Type="http://schemas.openxmlformats.org/officeDocument/2006/relationships/image" Target="../media/image32.emf"/><Relationship Id="rId2" Type="http://schemas.openxmlformats.org/officeDocument/2006/relationships/image" Target="../media/image31.emf"/><Relationship Id="rId1" Type="http://schemas.openxmlformats.org/officeDocument/2006/relationships/image" Target="../media/image30.emf"/><Relationship Id="rId5" Type="http://schemas.openxmlformats.org/officeDocument/2006/relationships/image" Target="../media/image34.png"/><Relationship Id="rId4" Type="http://schemas.openxmlformats.org/officeDocument/2006/relationships/image" Target="../media/image3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6.emf"/><Relationship Id="rId2" Type="http://schemas.openxmlformats.org/officeDocument/2006/relationships/image" Target="../media/image35.emf"/><Relationship Id="rId1" Type="http://schemas.openxmlformats.org/officeDocument/2006/relationships/image" Target="../media/image29.emf"/><Relationship Id="rId5" Type="http://schemas.openxmlformats.org/officeDocument/2006/relationships/image" Target="../media/image38.emf"/><Relationship Id="rId4" Type="http://schemas.openxmlformats.org/officeDocument/2006/relationships/image" Target="../media/image37.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85726</xdr:rowOff>
    </xdr:from>
    <xdr:to>
      <xdr:col>1</xdr:col>
      <xdr:colOff>211455</xdr:colOff>
      <xdr:row>0</xdr:row>
      <xdr:rowOff>476250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85726"/>
          <a:ext cx="790575" cy="380999"/>
        </a:xfrm>
        <a:prstGeom prst="rect">
          <a:avLst/>
        </a:prstGeom>
      </xdr:spPr>
    </xdr:pic>
    <xdr:clientData/>
  </xdr:twoCellAnchor>
  <xdr:twoCellAnchor editAs="oneCell">
    <xdr:from>
      <xdr:col>0</xdr:col>
      <xdr:colOff>0</xdr:colOff>
      <xdr:row>0</xdr:row>
      <xdr:rowOff>85726</xdr:rowOff>
    </xdr:from>
    <xdr:to>
      <xdr:col>1</xdr:col>
      <xdr:colOff>478155</xdr:colOff>
      <xdr:row>1</xdr:row>
      <xdr:rowOff>182996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5726"/>
          <a:ext cx="1074420" cy="615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989934</xdr:colOff>
      <xdr:row>128</xdr:row>
      <xdr:rowOff>104774</xdr:rowOff>
    </xdr:from>
    <xdr:to>
      <xdr:col>2</xdr:col>
      <xdr:colOff>4706637</xdr:colOff>
      <xdr:row>177</xdr:row>
      <xdr:rowOff>59058</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134" y="24345899"/>
          <a:ext cx="3716703" cy="7888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0</xdr:row>
      <xdr:rowOff>85726</xdr:rowOff>
    </xdr:from>
    <xdr:to>
      <xdr:col>2</xdr:col>
      <xdr:colOff>361950</xdr:colOff>
      <xdr:row>0</xdr:row>
      <xdr:rowOff>439882</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85726"/>
          <a:ext cx="790575" cy="380999"/>
        </a:xfrm>
        <a:prstGeom prst="rect">
          <a:avLst/>
        </a:prstGeom>
      </xdr:spPr>
    </xdr:pic>
    <xdr:clientData/>
  </xdr:twoCellAnchor>
  <xdr:twoCellAnchor editAs="oneCell">
    <xdr:from>
      <xdr:col>0</xdr:col>
      <xdr:colOff>28575</xdr:colOff>
      <xdr:row>0</xdr:row>
      <xdr:rowOff>85726</xdr:rowOff>
    </xdr:from>
    <xdr:to>
      <xdr:col>2</xdr:col>
      <xdr:colOff>349250</xdr:colOff>
      <xdr:row>0</xdr:row>
      <xdr:rowOff>439882</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85726"/>
          <a:ext cx="781050" cy="380999"/>
        </a:xfrm>
        <a:prstGeom prst="rect">
          <a:avLst/>
        </a:prstGeom>
      </xdr:spPr>
    </xdr:pic>
    <xdr:clientData/>
  </xdr:twoCellAnchor>
  <xdr:twoCellAnchor editAs="oneCell">
    <xdr:from>
      <xdr:col>23</xdr:col>
      <xdr:colOff>184008</xdr:colOff>
      <xdr:row>28</xdr:row>
      <xdr:rowOff>690562</xdr:rowOff>
    </xdr:from>
    <xdr:to>
      <xdr:col>27</xdr:col>
      <xdr:colOff>445180</xdr:colOff>
      <xdr:row>31</xdr:row>
      <xdr:rowOff>60318</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24710883" y="6619875"/>
          <a:ext cx="2740847" cy="2671330"/>
        </a:xfrm>
        <a:prstGeom prst="rect">
          <a:avLst/>
        </a:prstGeom>
      </xdr:spPr>
    </xdr:pic>
    <xdr:clientData/>
  </xdr:twoCellAnchor>
  <xdr:twoCellAnchor editAs="oneCell">
    <xdr:from>
      <xdr:col>29</xdr:col>
      <xdr:colOff>69273</xdr:colOff>
      <xdr:row>28</xdr:row>
      <xdr:rowOff>708070</xdr:rowOff>
    </xdr:from>
    <xdr:to>
      <xdr:col>33</xdr:col>
      <xdr:colOff>507689</xdr:colOff>
      <xdr:row>31</xdr:row>
      <xdr:rowOff>122174</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stretch>
          <a:fillRect/>
        </a:stretch>
      </xdr:blipFill>
      <xdr:spPr>
        <a:xfrm>
          <a:off x="28310898" y="6637383"/>
          <a:ext cx="2918091" cy="2703613"/>
        </a:xfrm>
        <a:prstGeom prst="rect">
          <a:avLst/>
        </a:prstGeom>
      </xdr:spPr>
    </xdr:pic>
    <xdr:clientData/>
  </xdr:twoCellAnchor>
  <xdr:twoCellAnchor editAs="oneCell">
    <xdr:from>
      <xdr:col>25</xdr:col>
      <xdr:colOff>112568</xdr:colOff>
      <xdr:row>18</xdr:row>
      <xdr:rowOff>57629</xdr:rowOff>
    </xdr:from>
    <xdr:to>
      <xdr:col>35</xdr:col>
      <xdr:colOff>107205</xdr:colOff>
      <xdr:row>21</xdr:row>
      <xdr:rowOff>307963</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25877693" y="3796192"/>
          <a:ext cx="6182712" cy="1308343"/>
        </a:xfrm>
        <a:prstGeom prst="rect">
          <a:avLst/>
        </a:prstGeom>
      </xdr:spPr>
    </xdr:pic>
    <xdr:clientData/>
  </xdr:twoCellAnchor>
  <xdr:twoCellAnchor editAs="oneCell">
    <xdr:from>
      <xdr:col>36</xdr:col>
      <xdr:colOff>251113</xdr:colOff>
      <xdr:row>12</xdr:row>
      <xdr:rowOff>153699</xdr:rowOff>
    </xdr:from>
    <xdr:to>
      <xdr:col>44</xdr:col>
      <xdr:colOff>178666</xdr:colOff>
      <xdr:row>19</xdr:row>
      <xdr:rowOff>27244</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stretch>
          <a:fillRect/>
        </a:stretch>
      </xdr:blipFill>
      <xdr:spPr>
        <a:xfrm>
          <a:off x="32826613" y="2844512"/>
          <a:ext cx="4883728" cy="2507349"/>
        </a:xfrm>
        <a:prstGeom prst="rect">
          <a:avLst/>
        </a:prstGeom>
      </xdr:spPr>
    </xdr:pic>
    <xdr:clientData/>
  </xdr:twoCellAnchor>
  <xdr:twoCellAnchor editAs="oneCell">
    <xdr:from>
      <xdr:col>36</xdr:col>
      <xdr:colOff>251113</xdr:colOff>
      <xdr:row>26</xdr:row>
      <xdr:rowOff>188337</xdr:rowOff>
    </xdr:from>
    <xdr:to>
      <xdr:col>43</xdr:col>
      <xdr:colOff>126709</xdr:colOff>
      <xdr:row>28</xdr:row>
      <xdr:rowOff>959043</xdr:rowOff>
    </xdr:to>
    <xdr:pic>
      <xdr:nvPicPr>
        <xdr:cNvPr id="10" name="Picture 9" descr="D3">
          <a:extLst>
            <a:ext uri="{FF2B5EF4-FFF2-40B4-BE49-F238E27FC236}">
              <a16:creationId xmlns:a16="http://schemas.microsoft.com/office/drawing/2014/main" id="{00000000-0008-0000-0100-00000A00000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8"/>
        <a:stretch>
          <a:fillRect/>
        </a:stretch>
      </xdr:blipFill>
      <xdr:spPr>
        <a:xfrm>
          <a:off x="32826613" y="5450900"/>
          <a:ext cx="4212646" cy="2374496"/>
        </a:xfrm>
        <a:prstGeom prst="rect">
          <a:avLst/>
        </a:prstGeom>
        <a:solidFill>
          <a:schemeClr val="accent2"/>
        </a:solidFill>
      </xdr:spPr>
    </xdr:pic>
    <xdr:clientData/>
  </xdr:twoCellAnchor>
  <xdr:twoCellAnchor editAs="oneCell">
    <xdr:from>
      <xdr:col>36</xdr:col>
      <xdr:colOff>251113</xdr:colOff>
      <xdr:row>29</xdr:row>
      <xdr:rowOff>1192790</xdr:rowOff>
    </xdr:from>
    <xdr:to>
      <xdr:col>47</xdr:col>
      <xdr:colOff>303068</xdr:colOff>
      <xdr:row>40</xdr:row>
      <xdr:rowOff>63800</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9"/>
        <a:stretch>
          <a:fillRect/>
        </a:stretch>
      </xdr:blipFill>
      <xdr:spPr>
        <a:xfrm>
          <a:off x="32826613" y="7931728"/>
          <a:ext cx="6862330" cy="2368272"/>
        </a:xfrm>
        <a:prstGeom prst="rect">
          <a:avLst/>
        </a:prstGeom>
      </xdr:spPr>
    </xdr:pic>
    <xdr:clientData/>
  </xdr:twoCellAnchor>
  <xdr:twoCellAnchor editAs="oneCell">
    <xdr:from>
      <xdr:col>36</xdr:col>
      <xdr:colOff>251113</xdr:colOff>
      <xdr:row>39</xdr:row>
      <xdr:rowOff>149370</xdr:rowOff>
    </xdr:from>
    <xdr:to>
      <xdr:col>45</xdr:col>
      <xdr:colOff>559666</xdr:colOff>
      <xdr:row>51</xdr:row>
      <xdr:rowOff>26688</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0"/>
        <a:stretch>
          <a:fillRect/>
        </a:stretch>
      </xdr:blipFill>
      <xdr:spPr>
        <a:xfrm>
          <a:off x="32826613" y="10198245"/>
          <a:ext cx="5883853" cy="2160143"/>
        </a:xfrm>
        <a:prstGeom prst="rect">
          <a:avLst/>
        </a:prstGeom>
      </xdr:spPr>
    </xdr:pic>
    <xdr:clientData/>
  </xdr:twoCellAnchor>
  <xdr:twoCellAnchor editAs="oneCell">
    <xdr:from>
      <xdr:col>36</xdr:col>
      <xdr:colOff>251113</xdr:colOff>
      <xdr:row>52</xdr:row>
      <xdr:rowOff>166688</xdr:rowOff>
    </xdr:from>
    <xdr:to>
      <xdr:col>43</xdr:col>
      <xdr:colOff>121300</xdr:colOff>
      <xdr:row>58</xdr:row>
      <xdr:rowOff>617426</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1"/>
        <a:stretch>
          <a:fillRect/>
        </a:stretch>
      </xdr:blipFill>
      <xdr:spPr>
        <a:xfrm>
          <a:off x="32826613" y="12692063"/>
          <a:ext cx="4207237" cy="2954915"/>
        </a:xfrm>
        <a:prstGeom prst="rect">
          <a:avLst/>
        </a:prstGeom>
      </xdr:spPr>
    </xdr:pic>
    <xdr:clientData/>
  </xdr:twoCellAnchor>
  <xdr:twoCellAnchor>
    <xdr:from>
      <xdr:col>26</xdr:col>
      <xdr:colOff>54244</xdr:colOff>
      <xdr:row>23</xdr:row>
      <xdr:rowOff>0</xdr:rowOff>
    </xdr:from>
    <xdr:to>
      <xdr:col>28</xdr:col>
      <xdr:colOff>43296</xdr:colOff>
      <xdr:row>28</xdr:row>
      <xdr:rowOff>736024</xdr:rowOff>
    </xdr:to>
    <xdr:cxnSp macro="">
      <xdr:nvCxnSpPr>
        <xdr:cNvPr id="15" name="Straight Arrow Connector 14">
          <a:extLst>
            <a:ext uri="{FF2B5EF4-FFF2-40B4-BE49-F238E27FC236}">
              <a16:creationId xmlns:a16="http://schemas.microsoft.com/office/drawing/2014/main" id="{00000000-0008-0000-0100-00000F000000}"/>
            </a:ext>
          </a:extLst>
        </xdr:cNvPr>
        <xdr:cNvCxnSpPr/>
      </xdr:nvCxnSpPr>
      <xdr:spPr>
        <a:xfrm flipH="1">
          <a:off x="26438494" y="4572000"/>
          <a:ext cx="1227302" cy="2093337"/>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64943</xdr:colOff>
      <xdr:row>12</xdr:row>
      <xdr:rowOff>32473</xdr:rowOff>
    </xdr:from>
    <xdr:to>
      <xdr:col>35</xdr:col>
      <xdr:colOff>528204</xdr:colOff>
      <xdr:row>67</xdr:row>
      <xdr:rowOff>160194</xdr:rowOff>
    </xdr:to>
    <xdr:sp macro="" textlink="">
      <xdr:nvSpPr>
        <xdr:cNvPr id="16" name="Left Brace 15">
          <a:extLst>
            <a:ext uri="{FF2B5EF4-FFF2-40B4-BE49-F238E27FC236}">
              <a16:creationId xmlns:a16="http://schemas.microsoft.com/office/drawing/2014/main" id="{00000000-0008-0000-0100-000010000000}"/>
            </a:ext>
          </a:extLst>
        </xdr:cNvPr>
        <xdr:cNvSpPr/>
      </xdr:nvSpPr>
      <xdr:spPr>
        <a:xfrm>
          <a:off x="32021318" y="2723286"/>
          <a:ext cx="463261" cy="12915033"/>
        </a:xfrm>
        <a:prstGeom prst="leftBrace">
          <a:avLst>
            <a:gd name="adj1" fmla="val 8333"/>
            <a:gd name="adj2" fmla="val 25319"/>
          </a:avLst>
        </a:prstGeom>
        <a:ln w="76200"/>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lang="en-US" sz="1100"/>
        </a:p>
      </xdr:txBody>
    </xdr:sp>
    <xdr:clientData/>
  </xdr:twoCellAnchor>
  <xdr:twoCellAnchor>
    <xdr:from>
      <xdr:col>30</xdr:col>
      <xdr:colOff>0</xdr:colOff>
      <xdr:row>24</xdr:row>
      <xdr:rowOff>119062</xdr:rowOff>
    </xdr:from>
    <xdr:to>
      <xdr:col>35</xdr:col>
      <xdr:colOff>64943</xdr:colOff>
      <xdr:row>27</xdr:row>
      <xdr:rowOff>151936</xdr:rowOff>
    </xdr:to>
    <xdr:cxnSp macro="">
      <xdr:nvCxnSpPr>
        <xdr:cNvPr id="18" name="Straight Arrow Connector 17">
          <a:extLst>
            <a:ext uri="{FF2B5EF4-FFF2-40B4-BE49-F238E27FC236}">
              <a16:creationId xmlns:a16="http://schemas.microsoft.com/office/drawing/2014/main" id="{00000000-0008-0000-0100-000012000000}"/>
            </a:ext>
          </a:extLst>
        </xdr:cNvPr>
        <xdr:cNvCxnSpPr>
          <a:endCxn id="16" idx="1"/>
        </xdr:cNvCxnSpPr>
      </xdr:nvCxnSpPr>
      <xdr:spPr>
        <a:xfrm>
          <a:off x="28860750" y="4857750"/>
          <a:ext cx="3160568" cy="1032999"/>
        </a:xfrm>
        <a:prstGeom prst="straightConnector1">
          <a:avLst/>
        </a:prstGeom>
        <a:ln w="5715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28</xdr:col>
      <xdr:colOff>71437</xdr:colOff>
      <xdr:row>25</xdr:row>
      <xdr:rowOff>23811</xdr:rowOff>
    </xdr:from>
    <xdr:to>
      <xdr:col>30</xdr:col>
      <xdr:colOff>404812</xdr:colOff>
      <xdr:row>28</xdr:row>
      <xdr:rowOff>619124</xdr:rowOff>
    </xdr:to>
    <xdr:sp macro="" textlink="">
      <xdr:nvSpPr>
        <xdr:cNvPr id="22" name="Arrow: Down 21">
          <a:extLst>
            <a:ext uri="{FF2B5EF4-FFF2-40B4-BE49-F238E27FC236}">
              <a16:creationId xmlns:a16="http://schemas.microsoft.com/office/drawing/2014/main" id="{00000000-0008-0000-0100-000016000000}"/>
            </a:ext>
          </a:extLst>
        </xdr:cNvPr>
        <xdr:cNvSpPr/>
      </xdr:nvSpPr>
      <xdr:spPr>
        <a:xfrm>
          <a:off x="27693937" y="5095874"/>
          <a:ext cx="1571625" cy="1452563"/>
        </a:xfrm>
        <a:prstGeom prst="downArrow">
          <a:avLst/>
        </a:prstGeom>
        <a:solidFill>
          <a:srgbClr val="BFD732"/>
        </a:solidFill>
        <a:ln>
          <a:solidFill>
            <a:srgbClr val="00465B"/>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120661</xdr:colOff>
      <xdr:row>29</xdr:row>
      <xdr:rowOff>330333</xdr:rowOff>
    </xdr:from>
    <xdr:to>
      <xdr:col>2</xdr:col>
      <xdr:colOff>6144509</xdr:colOff>
      <xdr:row>52</xdr:row>
      <xdr:rowOff>25954</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2"/>
        <a:stretch>
          <a:fillRect/>
        </a:stretch>
      </xdr:blipFill>
      <xdr:spPr>
        <a:xfrm>
          <a:off x="379078" y="12992785"/>
          <a:ext cx="6279091" cy="5649299"/>
        </a:xfrm>
        <a:prstGeom prst="rect">
          <a:avLst/>
        </a:prstGeom>
      </xdr:spPr>
    </xdr:pic>
    <xdr:clientData/>
  </xdr:twoCellAnchor>
  <xdr:twoCellAnchor editAs="oneCell">
    <xdr:from>
      <xdr:col>2</xdr:col>
      <xdr:colOff>304801</xdr:colOff>
      <xdr:row>127</xdr:row>
      <xdr:rowOff>324679</xdr:rowOff>
    </xdr:from>
    <xdr:to>
      <xdr:col>2</xdr:col>
      <xdr:colOff>1037019</xdr:colOff>
      <xdr:row>131</xdr:row>
      <xdr:rowOff>76261</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3"/>
        <a:stretch>
          <a:fillRect/>
        </a:stretch>
      </xdr:blipFill>
      <xdr:spPr>
        <a:xfrm>
          <a:off x="821636" y="54738105"/>
          <a:ext cx="735393" cy="606347"/>
        </a:xfrm>
        <a:prstGeom prst="rect">
          <a:avLst/>
        </a:prstGeom>
      </xdr:spPr>
    </xdr:pic>
    <xdr:clientData/>
  </xdr:twoCellAnchor>
  <xdr:twoCellAnchor editAs="oneCell">
    <xdr:from>
      <xdr:col>2</xdr:col>
      <xdr:colOff>258416</xdr:colOff>
      <xdr:row>131</xdr:row>
      <xdr:rowOff>119269</xdr:rowOff>
    </xdr:from>
    <xdr:to>
      <xdr:col>2</xdr:col>
      <xdr:colOff>1132125</xdr:colOff>
      <xdr:row>135</xdr:row>
      <xdr:rowOff>65800</xdr:rowOff>
    </xdr:to>
    <xdr:pic>
      <xdr:nvPicPr>
        <xdr:cNvPr id="19" name="図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4"/>
        <a:stretch>
          <a:fillRect/>
        </a:stretch>
      </xdr:blipFill>
      <xdr:spPr>
        <a:xfrm>
          <a:off x="775251" y="55387460"/>
          <a:ext cx="876884" cy="612316"/>
        </a:xfrm>
        <a:prstGeom prst="rect">
          <a:avLst/>
        </a:prstGeom>
      </xdr:spPr>
    </xdr:pic>
    <xdr:clientData/>
  </xdr:twoCellAnchor>
  <xdr:twoCellAnchor>
    <xdr:from>
      <xdr:col>1</xdr:col>
      <xdr:colOff>92765</xdr:colOff>
      <xdr:row>182</xdr:row>
      <xdr:rowOff>384313</xdr:rowOff>
    </xdr:from>
    <xdr:to>
      <xdr:col>2</xdr:col>
      <xdr:colOff>4638261</xdr:colOff>
      <xdr:row>185</xdr:row>
      <xdr:rowOff>59636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51182" y="65127809"/>
          <a:ext cx="4803914" cy="410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ＭＳ Ｐゴシック" panose="020B0600070205080204" pitchFamily="50" charset="-128"/>
              <a:ea typeface="ＭＳ Ｐゴシック" panose="020B0600070205080204" pitchFamily="50" charset="-128"/>
            </a:rPr>
            <a:t>訳者注：</a:t>
          </a:r>
          <a:r>
            <a:rPr kumimoji="1" lang="en-US" altLang="ja-JP" sz="1000">
              <a:solidFill>
                <a:srgbClr val="FF0000"/>
              </a:solidFill>
              <a:latin typeface="ＭＳ Ｐゴシック" panose="020B0600070205080204" pitchFamily="50" charset="-128"/>
              <a:ea typeface="ＭＳ Ｐゴシック" panose="020B0600070205080204" pitchFamily="50" charset="-128"/>
            </a:rPr>
            <a:t>Quality Roadmap form (AE-LOS-FR-66)</a:t>
          </a:r>
          <a:r>
            <a:rPr kumimoji="1" lang="ja-JP" altLang="en-US" sz="1000">
              <a:solidFill>
                <a:srgbClr val="FF0000"/>
              </a:solidFill>
              <a:latin typeface="ＭＳ Ｐゴシック" panose="020B0600070205080204" pitchFamily="50" charset="-128"/>
              <a:ea typeface="ＭＳ Ｐゴシック" panose="020B0600070205080204" pitchFamily="50" charset="-128"/>
            </a:rPr>
            <a:t>　品質ロードマップフォームは削除</a:t>
          </a:r>
        </a:p>
      </xdr:txBody>
    </xdr:sp>
    <xdr:clientData/>
  </xdr:twoCellAnchor>
  <xdr:twoCellAnchor>
    <xdr:from>
      <xdr:col>1</xdr:col>
      <xdr:colOff>6626</xdr:colOff>
      <xdr:row>144</xdr:row>
      <xdr:rowOff>66261</xdr:rowOff>
    </xdr:from>
    <xdr:to>
      <xdr:col>2</xdr:col>
      <xdr:colOff>1113183</xdr:colOff>
      <xdr:row>145</xdr:row>
      <xdr:rowOff>132521</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265043" y="57487931"/>
          <a:ext cx="1364975" cy="2319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根本原因を見つけ出す</a:t>
          </a:r>
        </a:p>
      </xdr:txBody>
    </xdr:sp>
    <xdr:clientData/>
  </xdr:twoCellAnchor>
  <xdr:twoCellAnchor>
    <xdr:from>
      <xdr:col>0</xdr:col>
      <xdr:colOff>240196</xdr:colOff>
      <xdr:row>147</xdr:row>
      <xdr:rowOff>0</xdr:rowOff>
    </xdr:from>
    <xdr:to>
      <xdr:col>2</xdr:col>
      <xdr:colOff>1341645</xdr:colOff>
      <xdr:row>149</xdr:row>
      <xdr:rowOff>122445</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240196" y="58127348"/>
          <a:ext cx="1614971" cy="453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可能性のある原因を洗い出す</a:t>
          </a:r>
        </a:p>
      </xdr:txBody>
    </xdr:sp>
    <xdr:clientData/>
  </xdr:twoCellAnchor>
  <xdr:twoCellAnchor>
    <xdr:from>
      <xdr:col>1</xdr:col>
      <xdr:colOff>102566</xdr:colOff>
      <xdr:row>150</xdr:row>
      <xdr:rowOff>102842</xdr:rowOff>
    </xdr:from>
    <xdr:to>
      <xdr:col>2</xdr:col>
      <xdr:colOff>1267238</xdr:colOff>
      <xdr:row>153</xdr:row>
      <xdr:rowOff>39757</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59327" y="58727146"/>
          <a:ext cx="1421433" cy="433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可能性の高い原因を選ぶ</a:t>
          </a:r>
        </a:p>
      </xdr:txBody>
    </xdr:sp>
    <xdr:clientData/>
  </xdr:twoCellAnchor>
  <xdr:twoCellAnchor>
    <xdr:from>
      <xdr:col>2</xdr:col>
      <xdr:colOff>1272208</xdr:colOff>
      <xdr:row>156</xdr:row>
      <xdr:rowOff>13252</xdr:rowOff>
    </xdr:from>
    <xdr:to>
      <xdr:col>2</xdr:col>
      <xdr:colOff>1729408</xdr:colOff>
      <xdr:row>157</xdr:row>
      <xdr:rowOff>92765</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1789043" y="59422748"/>
          <a:ext cx="457200" cy="245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いいえ</a:t>
          </a:r>
        </a:p>
      </xdr:txBody>
    </xdr:sp>
    <xdr:clientData/>
  </xdr:twoCellAnchor>
  <xdr:twoCellAnchor>
    <xdr:from>
      <xdr:col>2</xdr:col>
      <xdr:colOff>927653</xdr:colOff>
      <xdr:row>158</xdr:row>
      <xdr:rowOff>19878</xdr:rowOff>
    </xdr:from>
    <xdr:to>
      <xdr:col>2</xdr:col>
      <xdr:colOff>2488235</xdr:colOff>
      <xdr:row>164</xdr:row>
      <xdr:rowOff>29680</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1441175" y="59969400"/>
          <a:ext cx="1560582" cy="1003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その可能性の高い原因は、一番主要な原因なのか？</a:t>
          </a:r>
        </a:p>
      </xdr:txBody>
    </xdr:sp>
    <xdr:clientData/>
  </xdr:twoCellAnchor>
  <xdr:twoCellAnchor>
    <xdr:from>
      <xdr:col>2</xdr:col>
      <xdr:colOff>2723321</xdr:colOff>
      <xdr:row>160</xdr:row>
      <xdr:rowOff>66261</xdr:rowOff>
    </xdr:from>
    <xdr:to>
      <xdr:col>2</xdr:col>
      <xdr:colOff>3332921</xdr:colOff>
      <xdr:row>162</xdr:row>
      <xdr:rowOff>13252</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240156" y="60138365"/>
          <a:ext cx="609600" cy="2782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はい</a:t>
          </a:r>
        </a:p>
      </xdr:txBody>
    </xdr:sp>
    <xdr:clientData/>
  </xdr:twoCellAnchor>
  <xdr:twoCellAnchor>
    <xdr:from>
      <xdr:col>1</xdr:col>
      <xdr:colOff>231915</xdr:colOff>
      <xdr:row>163</xdr:row>
      <xdr:rowOff>33130</xdr:rowOff>
    </xdr:from>
    <xdr:to>
      <xdr:col>2</xdr:col>
      <xdr:colOff>1616765</xdr:colOff>
      <xdr:row>166</xdr:row>
      <xdr:rowOff>92766</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490332" y="60602191"/>
          <a:ext cx="1643268" cy="556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是正処置を選定して検証する</a:t>
          </a:r>
        </a:p>
      </xdr:txBody>
    </xdr:sp>
    <xdr:clientData/>
  </xdr:twoCellAnchor>
  <xdr:twoCellAnchor>
    <xdr:from>
      <xdr:col>2</xdr:col>
      <xdr:colOff>72886</xdr:colOff>
      <xdr:row>167</xdr:row>
      <xdr:rowOff>26504</xdr:rowOff>
    </xdr:from>
    <xdr:to>
      <xdr:col>2</xdr:col>
      <xdr:colOff>1557130</xdr:colOff>
      <xdr:row>169</xdr:row>
      <xdr:rowOff>119270</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589721" y="61258174"/>
          <a:ext cx="1484244" cy="424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00">
              <a:solidFill>
                <a:srgbClr val="333FFF"/>
              </a:solidFill>
              <a:latin typeface="ＭＳ Ｐゴシック" panose="020B0600070205080204" pitchFamily="50" charset="-128"/>
              <a:ea typeface="ＭＳ Ｐゴシック" panose="020B0600070205080204" pitchFamily="50" charset="-128"/>
            </a:rPr>
            <a:t>是正処置を実施し検証する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112059</xdr:colOff>
      <xdr:row>5</xdr:row>
      <xdr:rowOff>33617</xdr:rowOff>
    </xdr:from>
    <xdr:to>
      <xdr:col>1</xdr:col>
      <xdr:colOff>895574</xdr:colOff>
      <xdr:row>6</xdr:row>
      <xdr:rowOff>1232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5059" y="818029"/>
          <a:ext cx="772085" cy="378198"/>
        </a:xfrm>
        <a:prstGeom prst="rect">
          <a:avLst/>
        </a:prstGeom>
      </xdr:spPr>
    </xdr:pic>
    <xdr:clientData/>
  </xdr:twoCellAnchor>
  <xdr:twoCellAnchor editAs="oneCell">
    <xdr:from>
      <xdr:col>7</xdr:col>
      <xdr:colOff>118783</xdr:colOff>
      <xdr:row>5</xdr:row>
      <xdr:rowOff>62752</xdr:rowOff>
    </xdr:from>
    <xdr:to>
      <xdr:col>7</xdr:col>
      <xdr:colOff>898488</xdr:colOff>
      <xdr:row>6</xdr:row>
      <xdr:rowOff>48782</xdr:rowOff>
    </xdr:to>
    <xdr:pic>
      <xdr:nvPicPr>
        <xdr:cNvPr id="5" name="Picture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417489" y="847164"/>
          <a:ext cx="772085" cy="378198"/>
        </a:xfrm>
        <a:prstGeom prst="rect">
          <a:avLst/>
        </a:prstGeom>
      </xdr:spPr>
    </xdr:pic>
    <xdr:clientData/>
  </xdr:twoCellAnchor>
  <xdr:twoCellAnchor>
    <xdr:from>
      <xdr:col>3</xdr:col>
      <xdr:colOff>2164080</xdr:colOff>
      <xdr:row>68</xdr:row>
      <xdr:rowOff>76200</xdr:rowOff>
    </xdr:from>
    <xdr:to>
      <xdr:col>4</xdr:col>
      <xdr:colOff>1981200</xdr:colOff>
      <xdr:row>71</xdr:row>
      <xdr:rowOff>76200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001000" y="34564320"/>
          <a:ext cx="2072640" cy="822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訳者注</a:t>
          </a:r>
          <a:r>
            <a:rPr kumimoji="1" lang="en-US" altLang="ja-JP" sz="1000">
              <a:solidFill>
                <a:srgbClr val="FF0000"/>
              </a:solidFill>
            </a:rPr>
            <a:t>:</a:t>
          </a:r>
          <a:r>
            <a:rPr kumimoji="1" lang="ja-JP" altLang="en-US" sz="1000">
              <a:solidFill>
                <a:srgbClr val="FF0000"/>
              </a:solidFill>
            </a:rPr>
            <a:t>「</a:t>
          </a:r>
          <a:r>
            <a:rPr kumimoji="1" lang="en-US" altLang="ja-JP" sz="1000" baseline="0">
              <a:solidFill>
                <a:srgbClr val="FF0000"/>
              </a:solidFill>
            </a:rPr>
            <a:t> Design Standards</a:t>
          </a:r>
          <a:r>
            <a:rPr kumimoji="1" lang="ja-JP" altLang="en-US" sz="1000" baseline="0">
              <a:solidFill>
                <a:srgbClr val="FF0000"/>
              </a:solidFill>
            </a:rPr>
            <a:t>　設計基準」削除</a:t>
          </a:r>
          <a:endParaRPr kumimoji="1" lang="ja-JP" altLang="en-US" sz="10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33</xdr:col>
      <xdr:colOff>113321</xdr:colOff>
      <xdr:row>0</xdr:row>
      <xdr:rowOff>142876</xdr:rowOff>
    </xdr:from>
    <xdr:to>
      <xdr:col>42</xdr:col>
      <xdr:colOff>91671</xdr:colOff>
      <xdr:row>9</xdr:row>
      <xdr:rowOff>104618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srcRect b="3537"/>
        <a:stretch/>
      </xdr:blipFill>
      <xdr:spPr>
        <a:xfrm>
          <a:off x="33867540" y="142876"/>
          <a:ext cx="5443319" cy="2631282"/>
        </a:xfrm>
        <a:prstGeom prst="rect">
          <a:avLst/>
        </a:prstGeom>
      </xdr:spPr>
    </xdr:pic>
    <xdr:clientData/>
  </xdr:twoCellAnchor>
  <xdr:twoCellAnchor editAs="oneCell">
    <xdr:from>
      <xdr:col>7</xdr:col>
      <xdr:colOff>100352</xdr:colOff>
      <xdr:row>20</xdr:row>
      <xdr:rowOff>163286</xdr:rowOff>
    </xdr:from>
    <xdr:to>
      <xdr:col>7</xdr:col>
      <xdr:colOff>469447</xdr:colOff>
      <xdr:row>21</xdr:row>
      <xdr:rowOff>197306</xdr:rowOff>
    </xdr:to>
    <xdr:pic>
      <xdr:nvPicPr>
        <xdr:cNvPr id="8" name="Graphic 7" descr="Badge Question Mark outline">
          <a:hlinkClick xmlns:r="http://schemas.openxmlformats.org/officeDocument/2006/relationships" r:id="rId2"/>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44602" y="6504215"/>
          <a:ext cx="369095" cy="374198"/>
        </a:xfrm>
        <a:prstGeom prst="rect">
          <a:avLst/>
        </a:prstGeom>
      </xdr:spPr>
    </xdr:pic>
    <xdr:clientData/>
  </xdr:twoCellAnchor>
  <xdr:twoCellAnchor editAs="oneCell">
    <xdr:from>
      <xdr:col>34</xdr:col>
      <xdr:colOff>0</xdr:colOff>
      <xdr:row>10</xdr:row>
      <xdr:rowOff>0</xdr:rowOff>
    </xdr:from>
    <xdr:to>
      <xdr:col>35</xdr:col>
      <xdr:colOff>307182</xdr:colOff>
      <xdr:row>13</xdr:row>
      <xdr:rowOff>38835</xdr:rowOff>
    </xdr:to>
    <xdr:pic>
      <xdr:nvPicPr>
        <xdr:cNvPr id="9" name="Graphic 8" descr="Arrow: Horizontal U-turn with solid fill">
          <a:hlinkClick xmlns:r="http://schemas.openxmlformats.org/officeDocument/2006/relationships" r:id="rId5"/>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4361438" y="2964656"/>
          <a:ext cx="914400" cy="914400"/>
        </a:xfrm>
        <a:prstGeom prst="rect">
          <a:avLst/>
        </a:prstGeom>
      </xdr:spPr>
    </xdr:pic>
    <xdr:clientData/>
  </xdr:twoCellAnchor>
  <xdr:twoCellAnchor editAs="oneCell">
    <xdr:from>
      <xdr:col>14</xdr:col>
      <xdr:colOff>611505</xdr:colOff>
      <xdr:row>5</xdr:row>
      <xdr:rowOff>188595</xdr:rowOff>
    </xdr:from>
    <xdr:to>
      <xdr:col>22</xdr:col>
      <xdr:colOff>554355</xdr:colOff>
      <xdr:row>14</xdr:row>
      <xdr:rowOff>17837</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6047065" y="1575435"/>
          <a:ext cx="5490210" cy="2991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655320</xdr:colOff>
      <xdr:row>5</xdr:row>
      <xdr:rowOff>144780</xdr:rowOff>
    </xdr:from>
    <xdr:to>
      <xdr:col>29</xdr:col>
      <xdr:colOff>297180</xdr:colOff>
      <xdr:row>14</xdr:row>
      <xdr:rowOff>137160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1638240" y="1531620"/>
          <a:ext cx="4495800" cy="320802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ysClr val="windowText" lastClr="000000"/>
              </a:solidFill>
              <a:effectLst/>
              <a:latin typeface="+mn-lt"/>
              <a:ea typeface="+mn-ea"/>
              <a:cs typeface="+mn-cs"/>
            </a:rPr>
            <a:t>問題の詳細 </a:t>
          </a:r>
          <a:r>
            <a:rPr kumimoji="1" lang="en-US" altLang="ja-JP" sz="1100" b="1">
              <a:solidFill>
                <a:sysClr val="windowText" lastClr="000000"/>
              </a:solidFill>
              <a:effectLst/>
              <a:latin typeface="+mn-lt"/>
              <a:ea typeface="+mn-ea"/>
              <a:cs typeface="+mn-cs"/>
            </a:rPr>
            <a:t>- </a:t>
          </a:r>
          <a:r>
            <a:rPr kumimoji="1" lang="ja-JP" altLang="ja-JP" sz="1100" b="1">
              <a:solidFill>
                <a:sysClr val="windowText" lastClr="000000"/>
              </a:solidFill>
              <a:effectLst/>
              <a:latin typeface="+mn-lt"/>
              <a:ea typeface="+mn-ea"/>
              <a:cs typeface="+mn-cs"/>
            </a:rPr>
            <a:t>最善のチェックリスト</a:t>
          </a:r>
          <a:endParaRPr lang="ja-JP" altLang="ja-JP" b="1">
            <a:solidFill>
              <a:sysClr val="windowText" lastClr="000000"/>
            </a:solidFill>
            <a:effectLst/>
          </a:endParaRPr>
        </a:p>
        <a:p>
          <a:r>
            <a:rPr kumimoji="1" lang="ja-JP" altLang="ja-JP" sz="1100" b="0">
              <a:solidFill>
                <a:sysClr val="windowText" lastClr="000000"/>
              </a:solidFill>
              <a:effectLst/>
              <a:latin typeface="+mn-lt"/>
              <a:ea typeface="+mn-ea"/>
              <a:cs typeface="+mn-cs"/>
            </a:rPr>
            <a:t>可能な限り、時間順に並べたデータを使用する</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問題を説明するために、データを適切に階層化する。（例：　運転席・助手席、マニュアル・パワー、機械、ライン、シフト、工場、顧客）</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可能な限り、鮮明な写真、ビデオ、音声の証拠を含む</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できるだけ多くのサンプル（問題がある場合とない場合、分布の両極端から）を得る</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問題の明細を図式化する</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次に進む前に、どのようなバリエーションがあるのかを明確に理解すること</a:t>
          </a:r>
          <a:endParaRPr lang="ja-JP" altLang="ja-JP">
            <a:solidFill>
              <a:sysClr val="windowText" lastClr="000000"/>
            </a:solidFill>
            <a:effectLst/>
          </a:endParaRPr>
        </a:p>
        <a:p>
          <a:r>
            <a:rPr kumimoji="1" lang="ja-JP" altLang="ja-JP" sz="1100" b="0">
              <a:solidFill>
                <a:sysClr val="windowText" lastClr="000000"/>
              </a:solidFill>
              <a:effectLst/>
              <a:latin typeface="+mn-lt"/>
              <a:ea typeface="+mn-ea"/>
              <a:cs typeface="+mn-cs"/>
            </a:rPr>
            <a:t>問題記述に複数の問題や推定される原因が含まれていないことを確認する</a:t>
          </a:r>
          <a:endParaRPr lang="ja-JP" altLang="ja-JP">
            <a:solidFill>
              <a:sysClr val="windowText" lastClr="000000"/>
            </a:solidFill>
            <a:effectLst/>
          </a:endParaRPr>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3710</xdr:colOff>
      <xdr:row>29</xdr:row>
      <xdr:rowOff>108858</xdr:rowOff>
    </xdr:from>
    <xdr:to>
      <xdr:col>45</xdr:col>
      <xdr:colOff>244928</xdr:colOff>
      <xdr:row>30</xdr:row>
      <xdr:rowOff>857250</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34</xdr:row>
      <xdr:rowOff>45357</xdr:rowOff>
    </xdr:from>
    <xdr:to>
      <xdr:col>45</xdr:col>
      <xdr:colOff>515216</xdr:colOff>
      <xdr:row>35</xdr:row>
      <xdr:rowOff>1825625</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117074</xdr:colOff>
      <xdr:row>26</xdr:row>
      <xdr:rowOff>7044</xdr:rowOff>
    </xdr:from>
    <xdr:to>
      <xdr:col>28</xdr:col>
      <xdr:colOff>384715</xdr:colOff>
      <xdr:row>37</xdr:row>
      <xdr:rowOff>3045</xdr:rowOff>
    </xdr:to>
    <xdr:sp macro="" textlink="">
      <xdr:nvSpPr>
        <xdr:cNvPr id="7" name="Arrow: Up-Down 6">
          <a:extLst>
            <a:ext uri="{FF2B5EF4-FFF2-40B4-BE49-F238E27FC236}">
              <a16:creationId xmlns:a16="http://schemas.microsoft.com/office/drawing/2014/main" id="{00000000-0008-0000-0400-000007000000}"/>
            </a:ext>
          </a:extLst>
        </xdr:cNvPr>
        <xdr:cNvSpPr/>
      </xdr:nvSpPr>
      <xdr:spPr bwMode="auto">
        <a:xfrm>
          <a:off x="14771967" y="5558758"/>
          <a:ext cx="730284" cy="7561573"/>
        </a:xfrm>
        <a:prstGeom prst="upDownArrow">
          <a:avLst/>
        </a:prstGeom>
        <a:solidFill>
          <a:srgbClr val="FFFFFF">
            <a:alpha val="42000"/>
          </a:srgbClr>
        </a:solidFill>
        <a:ln w="9525" cap="flat" cmpd="sng" algn="ctr">
          <a:solidFill>
            <a:srgbClr val="000000"/>
          </a:solidFill>
          <a:prstDash val="solid"/>
          <a:round/>
          <a:headEnd type="none" w="med" len="med"/>
          <a:tailEnd type="none" w="med" len="med"/>
        </a:ln>
        <a:effectLst/>
      </xdr:spPr>
      <xdr:txBody>
        <a:bodyPr vertOverflow="clip" vert="vert270"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000">
              <a:effectLst/>
              <a:latin typeface="+mn-lt"/>
              <a:ea typeface="+mn-ea"/>
              <a:cs typeface="+mn-cs"/>
            </a:rPr>
            <a:t>PCA IMPLEMENTATION</a:t>
          </a:r>
          <a:r>
            <a:rPr lang="en-US" sz="1400" b="1">
              <a:solidFill>
                <a:srgbClr val="333FFF"/>
              </a:solidFill>
              <a:effectLst/>
              <a:latin typeface="ＭＳ Ｐゴシック" panose="020B0600070205080204" pitchFamily="50" charset="-128"/>
              <a:ea typeface="ＭＳ Ｐゴシック" panose="020B0600070205080204" pitchFamily="50" charset="-128"/>
              <a:cs typeface="+mn-cs"/>
            </a:rPr>
            <a:t> </a:t>
          </a:r>
          <a:r>
            <a:rPr lang="ja-JP" altLang="ja-JP" sz="1400" b="1">
              <a:solidFill>
                <a:srgbClr val="333FFF"/>
              </a:solidFill>
              <a:effectLst/>
              <a:latin typeface="ＭＳ Ｐゴシック" panose="020B0600070205080204" pitchFamily="50" charset="-128"/>
              <a:ea typeface="ＭＳ Ｐゴシック" panose="020B0600070205080204" pitchFamily="50" charset="-128"/>
              <a:cs typeface="+mn-cs"/>
            </a:rPr>
            <a:t>恒久的封じ込め措置 の導入</a:t>
          </a:r>
          <a:endParaRPr lang="en-US" sz="1400" b="1">
            <a:solidFill>
              <a:srgbClr val="333FFF"/>
            </a:solidFill>
            <a:effectLst/>
            <a:latin typeface="ＭＳ Ｐゴシック" panose="020B0600070205080204" pitchFamily="50" charset="-128"/>
            <a:ea typeface="ＭＳ Ｐゴシック" panose="020B0600070205080204" pitchFamily="50" charset="-128"/>
          </a:endParaRPr>
        </a:p>
        <a:p>
          <a:pPr algn="l"/>
          <a:endParaRPr lang="en-US" sz="1100"/>
        </a:p>
      </xdr:txBody>
    </xdr:sp>
    <xdr:clientData/>
  </xdr:twoCellAnchor>
  <xdr:twoCellAnchor editAs="oneCell">
    <xdr:from>
      <xdr:col>48</xdr:col>
      <xdr:colOff>65563</xdr:colOff>
      <xdr:row>7</xdr:row>
      <xdr:rowOff>163286</xdr:rowOff>
    </xdr:from>
    <xdr:to>
      <xdr:col>48</xdr:col>
      <xdr:colOff>8092416</xdr:colOff>
      <xdr:row>15</xdr:row>
      <xdr:rowOff>221504</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297663" y="3295106"/>
          <a:ext cx="8026853" cy="3190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48</xdr:col>
      <xdr:colOff>8488680</xdr:colOff>
      <xdr:row>7</xdr:row>
      <xdr:rowOff>205740</xdr:rowOff>
    </xdr:from>
    <xdr:to>
      <xdr:col>55</xdr:col>
      <xdr:colOff>152400</xdr:colOff>
      <xdr:row>15</xdr:row>
      <xdr:rowOff>335280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36720780" y="3337560"/>
          <a:ext cx="6141720" cy="32613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封じ込め </a:t>
          </a:r>
          <a:r>
            <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ベストプラクティス・チェックリスト</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封じ込め中に発生した問題を記録する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サプライチェーンにおける想定される全製品所在地を考慮する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封じ込めの有効性を検証する 封じ込めが新たな問題を生み出さないことを確認する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適切であれば、顧客から封じ込めに関する同意を得る。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プロセスフローにおけるクリーンポイントを特定し、記録する。 </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実際に行って見ること！すべてのシフト、すべての場所で、文書化された指示通りに封じ込めが行われているか確認する。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963083</xdr:colOff>
      <xdr:row>3</xdr:row>
      <xdr:rowOff>63500</xdr:rowOff>
    </xdr:from>
    <xdr:to>
      <xdr:col>8</xdr:col>
      <xdr:colOff>232833</xdr:colOff>
      <xdr:row>12</xdr:row>
      <xdr:rowOff>42333</xdr:rowOff>
    </xdr:to>
    <xdr:cxnSp macro="">
      <xdr:nvCxnSpPr>
        <xdr:cNvPr id="8" name="Egyenes összekötő nyíllal 39">
          <a:extLst>
            <a:ext uri="{FF2B5EF4-FFF2-40B4-BE49-F238E27FC236}">
              <a16:creationId xmlns:a16="http://schemas.microsoft.com/office/drawing/2014/main" id="{00000000-0008-0000-0500-000008000000}"/>
            </a:ext>
          </a:extLst>
        </xdr:cNvPr>
        <xdr:cNvCxnSpPr/>
      </xdr:nvCxnSpPr>
      <xdr:spPr>
        <a:xfrm>
          <a:off x="4699000" y="783167"/>
          <a:ext cx="994833" cy="1322916"/>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920750</xdr:colOff>
      <xdr:row>12</xdr:row>
      <xdr:rowOff>42333</xdr:rowOff>
    </xdr:from>
    <xdr:to>
      <xdr:col>8</xdr:col>
      <xdr:colOff>232833</xdr:colOff>
      <xdr:row>20</xdr:row>
      <xdr:rowOff>63500</xdr:rowOff>
    </xdr:to>
    <xdr:cxnSp macro="">
      <xdr:nvCxnSpPr>
        <xdr:cNvPr id="9" name="Egyenes összekötő nyíllal 43">
          <a:extLst>
            <a:ext uri="{FF2B5EF4-FFF2-40B4-BE49-F238E27FC236}">
              <a16:creationId xmlns:a16="http://schemas.microsoft.com/office/drawing/2014/main" id="{00000000-0008-0000-0500-000009000000}"/>
            </a:ext>
          </a:extLst>
        </xdr:cNvPr>
        <xdr:cNvCxnSpPr/>
      </xdr:nvCxnSpPr>
      <xdr:spPr>
        <a:xfrm flipV="1">
          <a:off x="4656667" y="2106083"/>
          <a:ext cx="1037166" cy="159808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259776</xdr:colOff>
      <xdr:row>12</xdr:row>
      <xdr:rowOff>48757</xdr:rowOff>
    </xdr:from>
    <xdr:to>
      <xdr:col>25</xdr:col>
      <xdr:colOff>54610</xdr:colOff>
      <xdr:row>12</xdr:row>
      <xdr:rowOff>60484</xdr:rowOff>
    </xdr:to>
    <xdr:cxnSp macro="">
      <xdr:nvCxnSpPr>
        <xdr:cNvPr id="14" name="Egyenes összekötő nyíllal 31">
          <a:extLst>
            <a:ext uri="{FF2B5EF4-FFF2-40B4-BE49-F238E27FC236}">
              <a16:creationId xmlns:a16="http://schemas.microsoft.com/office/drawing/2014/main" id="{00000000-0008-0000-0500-00000E000000}"/>
            </a:ext>
          </a:extLst>
        </xdr:cNvPr>
        <xdr:cNvCxnSpPr/>
      </xdr:nvCxnSpPr>
      <xdr:spPr>
        <a:xfrm>
          <a:off x="2477196" y="2601457"/>
          <a:ext cx="17991394" cy="11727"/>
        </a:xfrm>
        <a:prstGeom prst="straightConnector1">
          <a:avLst/>
        </a:prstGeom>
        <a:ln w="19050">
          <a:solidFill>
            <a:srgbClr val="00465B"/>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438150</xdr:colOff>
      <xdr:row>4</xdr:row>
      <xdr:rowOff>14817</xdr:rowOff>
    </xdr:from>
    <xdr:to>
      <xdr:col>15</xdr:col>
      <xdr:colOff>713316</xdr:colOff>
      <xdr:row>12</xdr:row>
      <xdr:rowOff>67733</xdr:rowOff>
    </xdr:to>
    <xdr:cxnSp macro="">
      <xdr:nvCxnSpPr>
        <xdr:cNvPr id="34" name="Egyenes összekötő nyíllal 39">
          <a:extLst>
            <a:ext uri="{FF2B5EF4-FFF2-40B4-BE49-F238E27FC236}">
              <a16:creationId xmlns:a16="http://schemas.microsoft.com/office/drawing/2014/main" id="{00000000-0008-0000-0500-000022000000}"/>
            </a:ext>
          </a:extLst>
        </xdr:cNvPr>
        <xdr:cNvCxnSpPr/>
      </xdr:nvCxnSpPr>
      <xdr:spPr>
        <a:xfrm>
          <a:off x="9963150" y="808567"/>
          <a:ext cx="994833" cy="1322916"/>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395817</xdr:colOff>
      <xdr:row>12</xdr:row>
      <xdr:rowOff>67733</xdr:rowOff>
    </xdr:from>
    <xdr:to>
      <xdr:col>15</xdr:col>
      <xdr:colOff>713316</xdr:colOff>
      <xdr:row>20</xdr:row>
      <xdr:rowOff>88900</xdr:rowOff>
    </xdr:to>
    <xdr:cxnSp macro="">
      <xdr:nvCxnSpPr>
        <xdr:cNvPr id="35" name="Egyenes összekötő nyíllal 43">
          <a:extLst>
            <a:ext uri="{FF2B5EF4-FFF2-40B4-BE49-F238E27FC236}">
              <a16:creationId xmlns:a16="http://schemas.microsoft.com/office/drawing/2014/main" id="{00000000-0008-0000-0500-000023000000}"/>
            </a:ext>
          </a:extLst>
        </xdr:cNvPr>
        <xdr:cNvCxnSpPr/>
      </xdr:nvCxnSpPr>
      <xdr:spPr>
        <a:xfrm flipV="1">
          <a:off x="9920817" y="2131483"/>
          <a:ext cx="1037166" cy="159808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474133</xdr:colOff>
      <xdr:row>4</xdr:row>
      <xdr:rowOff>40217</xdr:rowOff>
    </xdr:from>
    <xdr:to>
      <xdr:col>24</xdr:col>
      <xdr:colOff>29633</xdr:colOff>
      <xdr:row>12</xdr:row>
      <xdr:rowOff>93133</xdr:rowOff>
    </xdr:to>
    <xdr:cxnSp macro="">
      <xdr:nvCxnSpPr>
        <xdr:cNvPr id="36" name="Egyenes összekötő nyíllal 39">
          <a:extLst>
            <a:ext uri="{FF2B5EF4-FFF2-40B4-BE49-F238E27FC236}">
              <a16:creationId xmlns:a16="http://schemas.microsoft.com/office/drawing/2014/main" id="{00000000-0008-0000-0500-000024000000}"/>
            </a:ext>
          </a:extLst>
        </xdr:cNvPr>
        <xdr:cNvCxnSpPr/>
      </xdr:nvCxnSpPr>
      <xdr:spPr>
        <a:xfrm>
          <a:off x="15682383" y="833967"/>
          <a:ext cx="994833" cy="1322916"/>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431800</xdr:colOff>
      <xdr:row>12</xdr:row>
      <xdr:rowOff>93133</xdr:rowOff>
    </xdr:from>
    <xdr:to>
      <xdr:col>24</xdr:col>
      <xdr:colOff>29633</xdr:colOff>
      <xdr:row>20</xdr:row>
      <xdr:rowOff>114300</xdr:rowOff>
    </xdr:to>
    <xdr:cxnSp macro="">
      <xdr:nvCxnSpPr>
        <xdr:cNvPr id="37" name="Egyenes összekötő nyíllal 43">
          <a:extLst>
            <a:ext uri="{FF2B5EF4-FFF2-40B4-BE49-F238E27FC236}">
              <a16:creationId xmlns:a16="http://schemas.microsoft.com/office/drawing/2014/main" id="{00000000-0008-0000-0500-000025000000}"/>
            </a:ext>
          </a:extLst>
        </xdr:cNvPr>
        <xdr:cNvCxnSpPr/>
      </xdr:nvCxnSpPr>
      <xdr:spPr>
        <a:xfrm flipV="1">
          <a:off x="15640050" y="2156883"/>
          <a:ext cx="1037166" cy="159808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963083</xdr:colOff>
      <xdr:row>77</xdr:row>
      <xdr:rowOff>63500</xdr:rowOff>
    </xdr:from>
    <xdr:to>
      <xdr:col>8</xdr:col>
      <xdr:colOff>232833</xdr:colOff>
      <xdr:row>86</xdr:row>
      <xdr:rowOff>42333</xdr:rowOff>
    </xdr:to>
    <xdr:cxnSp macro="">
      <xdr:nvCxnSpPr>
        <xdr:cNvPr id="90" name="Egyenes összekötő nyíllal 39">
          <a:extLst>
            <a:ext uri="{FF2B5EF4-FFF2-40B4-BE49-F238E27FC236}">
              <a16:creationId xmlns:a16="http://schemas.microsoft.com/office/drawing/2014/main" id="{00000000-0008-0000-0500-00005A000000}"/>
            </a:ext>
          </a:extLst>
        </xdr:cNvPr>
        <xdr:cNvCxnSpPr/>
      </xdr:nvCxnSpPr>
      <xdr:spPr>
        <a:xfrm>
          <a:off x="4683436" y="780676"/>
          <a:ext cx="984250" cy="1312333"/>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920750</xdr:colOff>
      <xdr:row>86</xdr:row>
      <xdr:rowOff>42333</xdr:rowOff>
    </xdr:from>
    <xdr:to>
      <xdr:col>8</xdr:col>
      <xdr:colOff>232833</xdr:colOff>
      <xdr:row>94</xdr:row>
      <xdr:rowOff>63500</xdr:rowOff>
    </xdr:to>
    <xdr:cxnSp macro="">
      <xdr:nvCxnSpPr>
        <xdr:cNvPr id="91" name="Egyenes összekötő nyíllal 43">
          <a:extLst>
            <a:ext uri="{FF2B5EF4-FFF2-40B4-BE49-F238E27FC236}">
              <a16:creationId xmlns:a16="http://schemas.microsoft.com/office/drawing/2014/main" id="{00000000-0008-0000-0500-00005B000000}"/>
            </a:ext>
          </a:extLst>
        </xdr:cNvPr>
        <xdr:cNvCxnSpPr/>
      </xdr:nvCxnSpPr>
      <xdr:spPr>
        <a:xfrm flipV="1">
          <a:off x="4641103" y="2093009"/>
          <a:ext cx="1026583"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236916</xdr:colOff>
      <xdr:row>86</xdr:row>
      <xdr:rowOff>63997</xdr:rowOff>
    </xdr:from>
    <xdr:to>
      <xdr:col>25</xdr:col>
      <xdr:colOff>31750</xdr:colOff>
      <xdr:row>86</xdr:row>
      <xdr:rowOff>75724</xdr:rowOff>
    </xdr:to>
    <xdr:cxnSp macro="">
      <xdr:nvCxnSpPr>
        <xdr:cNvPr id="92" name="Egyenes összekötő nyíllal 31">
          <a:extLst>
            <a:ext uri="{FF2B5EF4-FFF2-40B4-BE49-F238E27FC236}">
              <a16:creationId xmlns:a16="http://schemas.microsoft.com/office/drawing/2014/main" id="{00000000-0008-0000-0500-00005C000000}"/>
            </a:ext>
          </a:extLst>
        </xdr:cNvPr>
        <xdr:cNvCxnSpPr/>
      </xdr:nvCxnSpPr>
      <xdr:spPr>
        <a:xfrm>
          <a:off x="1570416" y="2114673"/>
          <a:ext cx="15763216" cy="11727"/>
        </a:xfrm>
        <a:prstGeom prst="straightConnector1">
          <a:avLst/>
        </a:prstGeom>
        <a:ln w="19050">
          <a:solidFill>
            <a:srgbClr val="00465B"/>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438150</xdr:colOff>
      <xdr:row>78</xdr:row>
      <xdr:rowOff>14817</xdr:rowOff>
    </xdr:from>
    <xdr:to>
      <xdr:col>15</xdr:col>
      <xdr:colOff>713316</xdr:colOff>
      <xdr:row>86</xdr:row>
      <xdr:rowOff>67733</xdr:rowOff>
    </xdr:to>
    <xdr:cxnSp macro="">
      <xdr:nvCxnSpPr>
        <xdr:cNvPr id="93" name="Egyenes összekötő nyíllal 39">
          <a:extLst>
            <a:ext uri="{FF2B5EF4-FFF2-40B4-BE49-F238E27FC236}">
              <a16:creationId xmlns:a16="http://schemas.microsoft.com/office/drawing/2014/main" id="{00000000-0008-0000-0500-00005D000000}"/>
            </a:ext>
          </a:extLst>
        </xdr:cNvPr>
        <xdr:cNvCxnSpPr/>
      </xdr:nvCxnSpPr>
      <xdr:spPr>
        <a:xfrm>
          <a:off x="9918326" y="810435"/>
          <a:ext cx="99234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395817</xdr:colOff>
      <xdr:row>86</xdr:row>
      <xdr:rowOff>67733</xdr:rowOff>
    </xdr:from>
    <xdr:to>
      <xdr:col>15</xdr:col>
      <xdr:colOff>713316</xdr:colOff>
      <xdr:row>94</xdr:row>
      <xdr:rowOff>88900</xdr:rowOff>
    </xdr:to>
    <xdr:cxnSp macro="">
      <xdr:nvCxnSpPr>
        <xdr:cNvPr id="94" name="Egyenes összekötő nyíllal 43">
          <a:extLst>
            <a:ext uri="{FF2B5EF4-FFF2-40B4-BE49-F238E27FC236}">
              <a16:creationId xmlns:a16="http://schemas.microsoft.com/office/drawing/2014/main" id="{00000000-0008-0000-0500-00005E000000}"/>
            </a:ext>
          </a:extLst>
        </xdr:cNvPr>
        <xdr:cNvCxnSpPr/>
      </xdr:nvCxnSpPr>
      <xdr:spPr>
        <a:xfrm flipV="1">
          <a:off x="9875993" y="2118409"/>
          <a:ext cx="103467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474133</xdr:colOff>
      <xdr:row>78</xdr:row>
      <xdr:rowOff>40217</xdr:rowOff>
    </xdr:from>
    <xdr:to>
      <xdr:col>24</xdr:col>
      <xdr:colOff>29633</xdr:colOff>
      <xdr:row>86</xdr:row>
      <xdr:rowOff>93133</xdr:rowOff>
    </xdr:to>
    <xdr:cxnSp macro="">
      <xdr:nvCxnSpPr>
        <xdr:cNvPr id="95" name="Egyenes összekötő nyíllal 39">
          <a:extLst>
            <a:ext uri="{FF2B5EF4-FFF2-40B4-BE49-F238E27FC236}">
              <a16:creationId xmlns:a16="http://schemas.microsoft.com/office/drawing/2014/main" id="{00000000-0008-0000-0500-00005F000000}"/>
            </a:ext>
          </a:extLst>
        </xdr:cNvPr>
        <xdr:cNvCxnSpPr/>
      </xdr:nvCxnSpPr>
      <xdr:spPr>
        <a:xfrm>
          <a:off x="15624486" y="835835"/>
          <a:ext cx="98985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431800</xdr:colOff>
      <xdr:row>86</xdr:row>
      <xdr:rowOff>93133</xdr:rowOff>
    </xdr:from>
    <xdr:to>
      <xdr:col>24</xdr:col>
      <xdr:colOff>29633</xdr:colOff>
      <xdr:row>94</xdr:row>
      <xdr:rowOff>114300</xdr:rowOff>
    </xdr:to>
    <xdr:cxnSp macro="">
      <xdr:nvCxnSpPr>
        <xdr:cNvPr id="96" name="Egyenes összekötő nyíllal 43">
          <a:extLst>
            <a:ext uri="{FF2B5EF4-FFF2-40B4-BE49-F238E27FC236}">
              <a16:creationId xmlns:a16="http://schemas.microsoft.com/office/drawing/2014/main" id="{00000000-0008-0000-0500-000060000000}"/>
            </a:ext>
          </a:extLst>
        </xdr:cNvPr>
        <xdr:cNvCxnSpPr/>
      </xdr:nvCxnSpPr>
      <xdr:spPr>
        <a:xfrm flipV="1">
          <a:off x="15582153" y="2143809"/>
          <a:ext cx="103218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963083</xdr:colOff>
      <xdr:row>40</xdr:row>
      <xdr:rowOff>63500</xdr:rowOff>
    </xdr:from>
    <xdr:to>
      <xdr:col>8</xdr:col>
      <xdr:colOff>232833</xdr:colOff>
      <xdr:row>49</xdr:row>
      <xdr:rowOff>42333</xdr:rowOff>
    </xdr:to>
    <xdr:cxnSp macro="">
      <xdr:nvCxnSpPr>
        <xdr:cNvPr id="97" name="Egyenes összekötő nyíllal 39">
          <a:extLst>
            <a:ext uri="{FF2B5EF4-FFF2-40B4-BE49-F238E27FC236}">
              <a16:creationId xmlns:a16="http://schemas.microsoft.com/office/drawing/2014/main" id="{00000000-0008-0000-0500-000061000000}"/>
            </a:ext>
          </a:extLst>
        </xdr:cNvPr>
        <xdr:cNvCxnSpPr/>
      </xdr:nvCxnSpPr>
      <xdr:spPr>
        <a:xfrm>
          <a:off x="4683436" y="27652382"/>
          <a:ext cx="984250" cy="1312333"/>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920750</xdr:colOff>
      <xdr:row>49</xdr:row>
      <xdr:rowOff>42333</xdr:rowOff>
    </xdr:from>
    <xdr:to>
      <xdr:col>8</xdr:col>
      <xdr:colOff>232833</xdr:colOff>
      <xdr:row>57</xdr:row>
      <xdr:rowOff>63500</xdr:rowOff>
    </xdr:to>
    <xdr:cxnSp macro="">
      <xdr:nvCxnSpPr>
        <xdr:cNvPr id="98" name="Egyenes összekötő nyíllal 43">
          <a:extLst>
            <a:ext uri="{FF2B5EF4-FFF2-40B4-BE49-F238E27FC236}">
              <a16:creationId xmlns:a16="http://schemas.microsoft.com/office/drawing/2014/main" id="{00000000-0008-0000-0500-000062000000}"/>
            </a:ext>
          </a:extLst>
        </xdr:cNvPr>
        <xdr:cNvCxnSpPr/>
      </xdr:nvCxnSpPr>
      <xdr:spPr>
        <a:xfrm flipV="1">
          <a:off x="4641103" y="28964715"/>
          <a:ext cx="1026583"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236916</xdr:colOff>
      <xdr:row>49</xdr:row>
      <xdr:rowOff>63997</xdr:rowOff>
    </xdr:from>
    <xdr:to>
      <xdr:col>25</xdr:col>
      <xdr:colOff>31750</xdr:colOff>
      <xdr:row>49</xdr:row>
      <xdr:rowOff>75724</xdr:rowOff>
    </xdr:to>
    <xdr:cxnSp macro="">
      <xdr:nvCxnSpPr>
        <xdr:cNvPr id="99" name="Egyenes összekötő nyíllal 31">
          <a:extLst>
            <a:ext uri="{FF2B5EF4-FFF2-40B4-BE49-F238E27FC236}">
              <a16:creationId xmlns:a16="http://schemas.microsoft.com/office/drawing/2014/main" id="{00000000-0008-0000-0500-000063000000}"/>
            </a:ext>
          </a:extLst>
        </xdr:cNvPr>
        <xdr:cNvCxnSpPr/>
      </xdr:nvCxnSpPr>
      <xdr:spPr>
        <a:xfrm>
          <a:off x="1570416" y="28986379"/>
          <a:ext cx="15763216" cy="11727"/>
        </a:xfrm>
        <a:prstGeom prst="straightConnector1">
          <a:avLst/>
        </a:prstGeom>
        <a:ln w="19050">
          <a:solidFill>
            <a:srgbClr val="00465B"/>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438150</xdr:colOff>
      <xdr:row>41</xdr:row>
      <xdr:rowOff>14817</xdr:rowOff>
    </xdr:from>
    <xdr:to>
      <xdr:col>15</xdr:col>
      <xdr:colOff>713316</xdr:colOff>
      <xdr:row>49</xdr:row>
      <xdr:rowOff>67733</xdr:rowOff>
    </xdr:to>
    <xdr:cxnSp macro="">
      <xdr:nvCxnSpPr>
        <xdr:cNvPr id="100" name="Egyenes összekötő nyíllal 39">
          <a:extLst>
            <a:ext uri="{FF2B5EF4-FFF2-40B4-BE49-F238E27FC236}">
              <a16:creationId xmlns:a16="http://schemas.microsoft.com/office/drawing/2014/main" id="{00000000-0008-0000-0500-000064000000}"/>
            </a:ext>
          </a:extLst>
        </xdr:cNvPr>
        <xdr:cNvCxnSpPr/>
      </xdr:nvCxnSpPr>
      <xdr:spPr>
        <a:xfrm>
          <a:off x="9918326" y="27682141"/>
          <a:ext cx="99234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395817</xdr:colOff>
      <xdr:row>49</xdr:row>
      <xdr:rowOff>67733</xdr:rowOff>
    </xdr:from>
    <xdr:to>
      <xdr:col>15</xdr:col>
      <xdr:colOff>713316</xdr:colOff>
      <xdr:row>57</xdr:row>
      <xdr:rowOff>88900</xdr:rowOff>
    </xdr:to>
    <xdr:cxnSp macro="">
      <xdr:nvCxnSpPr>
        <xdr:cNvPr id="101" name="Egyenes összekötő nyíllal 43">
          <a:extLst>
            <a:ext uri="{FF2B5EF4-FFF2-40B4-BE49-F238E27FC236}">
              <a16:creationId xmlns:a16="http://schemas.microsoft.com/office/drawing/2014/main" id="{00000000-0008-0000-0500-000065000000}"/>
            </a:ext>
          </a:extLst>
        </xdr:cNvPr>
        <xdr:cNvCxnSpPr/>
      </xdr:nvCxnSpPr>
      <xdr:spPr>
        <a:xfrm flipV="1">
          <a:off x="9875993" y="28990115"/>
          <a:ext cx="103467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474133</xdr:colOff>
      <xdr:row>41</xdr:row>
      <xdr:rowOff>40217</xdr:rowOff>
    </xdr:from>
    <xdr:to>
      <xdr:col>24</xdr:col>
      <xdr:colOff>29633</xdr:colOff>
      <xdr:row>49</xdr:row>
      <xdr:rowOff>93133</xdr:rowOff>
    </xdr:to>
    <xdr:cxnSp macro="">
      <xdr:nvCxnSpPr>
        <xdr:cNvPr id="102" name="Egyenes összekötő nyíllal 39">
          <a:extLst>
            <a:ext uri="{FF2B5EF4-FFF2-40B4-BE49-F238E27FC236}">
              <a16:creationId xmlns:a16="http://schemas.microsoft.com/office/drawing/2014/main" id="{00000000-0008-0000-0500-000066000000}"/>
            </a:ext>
          </a:extLst>
        </xdr:cNvPr>
        <xdr:cNvCxnSpPr/>
      </xdr:nvCxnSpPr>
      <xdr:spPr>
        <a:xfrm>
          <a:off x="15624486" y="27707541"/>
          <a:ext cx="98985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431800</xdr:colOff>
      <xdr:row>49</xdr:row>
      <xdr:rowOff>93133</xdr:rowOff>
    </xdr:from>
    <xdr:to>
      <xdr:col>24</xdr:col>
      <xdr:colOff>29633</xdr:colOff>
      <xdr:row>57</xdr:row>
      <xdr:rowOff>114300</xdr:rowOff>
    </xdr:to>
    <xdr:cxnSp macro="">
      <xdr:nvCxnSpPr>
        <xdr:cNvPr id="103" name="Egyenes összekötő nyíllal 43">
          <a:extLst>
            <a:ext uri="{FF2B5EF4-FFF2-40B4-BE49-F238E27FC236}">
              <a16:creationId xmlns:a16="http://schemas.microsoft.com/office/drawing/2014/main" id="{00000000-0008-0000-0500-000067000000}"/>
            </a:ext>
          </a:extLst>
        </xdr:cNvPr>
        <xdr:cNvCxnSpPr/>
      </xdr:nvCxnSpPr>
      <xdr:spPr>
        <a:xfrm flipV="1">
          <a:off x="15582153" y="29015515"/>
          <a:ext cx="103218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32</xdr:col>
      <xdr:colOff>0</xdr:colOff>
      <xdr:row>0</xdr:row>
      <xdr:rowOff>0</xdr:rowOff>
    </xdr:from>
    <xdr:to>
      <xdr:col>41</xdr:col>
      <xdr:colOff>333375</xdr:colOff>
      <xdr:row>19</xdr:row>
      <xdr:rowOff>186170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64725" y="0"/>
          <a:ext cx="5819775" cy="358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20749</xdr:colOff>
      <xdr:row>4</xdr:row>
      <xdr:rowOff>19209</xdr:rowOff>
    </xdr:from>
    <xdr:to>
      <xdr:col>32</xdr:col>
      <xdr:colOff>277923</xdr:colOff>
      <xdr:row>19</xdr:row>
      <xdr:rowOff>92427</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07569" y="1901349"/>
          <a:ext cx="9073514" cy="5005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313764</xdr:colOff>
      <xdr:row>4</xdr:row>
      <xdr:rowOff>233083</xdr:rowOff>
    </xdr:from>
    <xdr:to>
      <xdr:col>43</xdr:col>
      <xdr:colOff>98612</xdr:colOff>
      <xdr:row>19</xdr:row>
      <xdr:rowOff>197223</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33886588" y="2115671"/>
          <a:ext cx="6687671" cy="501127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400" b="1" i="0" baseline="0">
              <a:solidFill>
                <a:schemeClr val="dk1"/>
              </a:solidFill>
              <a:effectLst/>
              <a:latin typeface="ＭＳ Ｐゴシック" panose="020B0600070205080204" pitchFamily="50" charset="-128"/>
              <a:ea typeface="ＭＳ Ｐゴシック" panose="020B0600070205080204" pitchFamily="50" charset="-128"/>
              <a:cs typeface="+mn-cs"/>
            </a:rPr>
            <a:t>恒久的是正処置　－　ツールボックス</a:t>
          </a:r>
          <a:endParaRPr kumimoji="1" lang="en-US" altLang="ja-JP" sz="1400" b="1"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en-US" altLang="ja-JP" sz="1400" b="1"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チェックシート</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コントロールチャート</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ヒストグラム</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キャパシティー分析</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仮説検・ボックスプロット</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両端が同じ形の図式化したスケジュー</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ル</a:t>
          </a:r>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b="1" i="0" baseline="0">
              <a:solidFill>
                <a:schemeClr val="dk1"/>
              </a:solidFill>
              <a:effectLst/>
              <a:latin typeface="ＭＳ Ｐゴシック" panose="020B0600070205080204" pitchFamily="50" charset="-128"/>
              <a:ea typeface="ＭＳ Ｐゴシック" panose="020B0600070205080204" pitchFamily="50" charset="-128"/>
              <a:cs typeface="+mn-cs"/>
            </a:rPr>
            <a:t>恒久的是正措置 </a:t>
          </a:r>
          <a:r>
            <a:rPr kumimoji="1" lang="en-US" altLang="ja-JP" sz="1400" b="1"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b="1" i="0" baseline="0">
              <a:solidFill>
                <a:schemeClr val="dk1"/>
              </a:solidFill>
              <a:effectLst/>
              <a:latin typeface="ＭＳ Ｐゴシック" panose="020B0600070205080204" pitchFamily="50" charset="-128"/>
              <a:ea typeface="ＭＳ Ｐゴシック" panose="020B0600070205080204" pitchFamily="50" charset="-128"/>
              <a:cs typeface="+mn-cs"/>
            </a:rPr>
            <a:t>ベストプラクティスチェックリスト</a:t>
          </a:r>
          <a:endParaRPr lang="ja-JP" altLang="ja-JP" sz="1400" b="1">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両端が同じ形の図式化したスケジュール（</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DEGS</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チャート）の計画を文書化</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恒久的是正措置の導入が完了しているか検証。実際に行って見ること</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措置が有効であることを定量的な手段で検証する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是正処置が新たな問題を引き起こしていないことを確認する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残っている封じ込めをなくす</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mn-lt"/>
              <a:ea typeface="+mn-ea"/>
              <a:cs typeface="+mn-cs"/>
            </a:rPr>
            <a:t>　</a:t>
          </a:r>
          <a:endParaRPr lang="ja-JP" altLang="ja-JP">
            <a:effectLst/>
          </a:endParaRPr>
        </a:p>
        <a:p>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56030</xdr:colOff>
      <xdr:row>2</xdr:row>
      <xdr:rowOff>0</xdr:rowOff>
    </xdr:from>
    <xdr:to>
      <xdr:col>21</xdr:col>
      <xdr:colOff>560854</xdr:colOff>
      <xdr:row>21</xdr:row>
      <xdr:rowOff>206952</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37890" y="464820"/>
          <a:ext cx="6052184" cy="6455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290946</xdr:colOff>
      <xdr:row>16</xdr:row>
      <xdr:rowOff>387928</xdr:rowOff>
    </xdr:from>
    <xdr:to>
      <xdr:col>6</xdr:col>
      <xdr:colOff>1981200</xdr:colOff>
      <xdr:row>18</xdr:row>
      <xdr:rowOff>83128</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8562110" y="5320146"/>
          <a:ext cx="1690254" cy="4987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訳者注：「</a:t>
          </a:r>
          <a:r>
            <a:rPr kumimoji="1" lang="en-US" altLang="ja-JP" sz="1100">
              <a:solidFill>
                <a:srgbClr val="FF0000"/>
              </a:solidFill>
              <a:latin typeface="ＭＳ Ｐゴシック" panose="020B0600070205080204" pitchFamily="50" charset="-128"/>
              <a:ea typeface="ＭＳ Ｐゴシック" panose="020B0600070205080204" pitchFamily="50" charset="-128"/>
            </a:rPr>
            <a:t>Pocess flow</a:t>
          </a:r>
          <a:r>
            <a:rPr kumimoji="1" lang="en-US" altLang="ja-JP" sz="1100" baseline="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baseline="0">
              <a:solidFill>
                <a:srgbClr val="FF0000"/>
              </a:solidFill>
              <a:latin typeface="ＭＳ Ｐゴシック" panose="020B0600070205080204" pitchFamily="50" charset="-128"/>
              <a:ea typeface="ＭＳ Ｐゴシック" panose="020B0600070205080204" pitchFamily="50" charset="-128"/>
            </a:rPr>
            <a:t>プロセスフロー」削除</a:t>
          </a:r>
          <a:endParaRPr kumimoji="1" lang="ja-JP" altLang="en-US" sz="11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22</xdr:col>
      <xdr:colOff>11084</xdr:colOff>
      <xdr:row>11</xdr:row>
      <xdr:rowOff>127462</xdr:rowOff>
    </xdr:from>
    <xdr:to>
      <xdr:col>29</xdr:col>
      <xdr:colOff>335280</xdr:colOff>
      <xdr:row>22</xdr:row>
      <xdr:rowOff>15240</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21133724" y="3365962"/>
          <a:ext cx="5178136" cy="417021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予防 </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ベストプラクティスチェックリスト</a:t>
          </a:r>
          <a:endPar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体系的な問題を評価するために、構造化されたアプローチを用いる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類似した問題について、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IRIS</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や他のデータベースを確認する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設計上の問題が根本原因であれば、適切な技術分野専門家</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(SMTE)</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に報告する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是正処置の影響を判断するためにレビューが必要な文書を特定し、リストアップする。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製造現場においては、工程モード影響解析（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PFMEA</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）、管理計画書、工程フロー、作</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業指示書のレビューが必要である。その他の領域でレビューが必要ない場合は、</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「該当なし」と記入する。レビュー及び／又は更新の責任者、レビュー及び／又は更</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新の期日を含む。文書レビューの証拠を保持しなければならない。</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封じ込めデータ、恒久的是正措置に基づき、故障モード評価分析（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FMEA</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）の「リス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ク優先数」が修正されていることを確認する。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故障モード評価分析（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FMEA</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）のテンプレートを改訂する必要があるかどうかを判断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する。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恒久的是正措置のベストプラクティスを特定し、共有する。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長期的な有効性を監視するためのマイルストーンを決定する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22</xdr:col>
      <xdr:colOff>76200</xdr:colOff>
      <xdr:row>2</xdr:row>
      <xdr:rowOff>91440</xdr:rowOff>
    </xdr:from>
    <xdr:to>
      <xdr:col>29</xdr:col>
      <xdr:colOff>381000</xdr:colOff>
      <xdr:row>10</xdr:row>
      <xdr:rowOff>160020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21198840" y="556260"/>
          <a:ext cx="5158740" cy="25755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予防 </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1" baseline="0">
              <a:solidFill>
                <a:schemeClr val="dk1"/>
              </a:solidFill>
              <a:effectLst/>
              <a:latin typeface="ＭＳ Ｐゴシック" panose="020B0600070205080204" pitchFamily="50" charset="-128"/>
              <a:ea typeface="ＭＳ Ｐゴシック" panose="020B0600070205080204" pitchFamily="50" charset="-128"/>
              <a:cs typeface="+mn-cs"/>
            </a:rPr>
            <a:t> ツールボックス</a:t>
          </a:r>
          <a:endParaRPr kumimoji="1" lang="en-US" altLang="ja-JP" sz="1100" b="1" baseline="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品質アラート　（他の影響を与えるエリアのため）</a:t>
          </a:r>
          <a:endPar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故障モード評価分析</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工程フロー図</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管理計画</a:t>
          </a:r>
          <a:b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オペ</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レーターの指示</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x 5</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なぜ</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なぜ</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分析</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BOS</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（ポリシー、手順書、作業指示書、フォームなど）</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監査</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1924050</xdr:colOff>
          <xdr:row>2</xdr:row>
          <xdr:rowOff>251647</xdr:rowOff>
        </xdr:from>
        <xdr:to>
          <xdr:col>6</xdr:col>
          <xdr:colOff>2886075</xdr:colOff>
          <xdr:row>9</xdr:row>
          <xdr:rowOff>426272</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a:extLst>
                <a:ext uri="{84589F7E-364E-4C9E-8A38-B11213B215E9}">
                  <a14:cameraTool cellRange="'D1-D2'!$B$20:$D$34" spid="_x0000_s24457"/>
                </a:ext>
              </a:extLst>
            </xdr:cNvPicPr>
          </xdr:nvPicPr>
          <xdr:blipFill>
            <a:blip xmlns:r="http://schemas.openxmlformats.org/officeDocument/2006/relationships" r:embed="rId1"/>
            <a:srcRect/>
            <a:stretch>
              <a:fillRect/>
            </a:stretch>
          </xdr:blipFill>
          <xdr:spPr bwMode="auto">
            <a:xfrm>
              <a:off x="11623221" y="1688561"/>
              <a:ext cx="5849711" cy="5079547"/>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446088</xdr:colOff>
          <xdr:row>3</xdr:row>
          <xdr:rowOff>241300</xdr:rowOff>
        </xdr:from>
        <xdr:to>
          <xdr:col>3</xdr:col>
          <xdr:colOff>1740374</xdr:colOff>
          <xdr:row>8</xdr:row>
          <xdr:rowOff>381000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a:extLst>
                <a:ext uri="{84589F7E-364E-4C9E-8A38-B11213B215E9}">
                  <a14:cameraTool cellRange="'D1-D2'!$H$21:$K$29" spid="_x0000_s24458"/>
                </a:ext>
              </a:extLst>
            </xdr:cNvPicPr>
          </xdr:nvPicPr>
          <xdr:blipFill>
            <a:blip xmlns:r="http://schemas.openxmlformats.org/officeDocument/2006/relationships" r:embed="rId2"/>
            <a:srcRect/>
            <a:stretch>
              <a:fillRect/>
            </a:stretch>
          </xdr:blipFill>
          <xdr:spPr bwMode="auto">
            <a:xfrm>
              <a:off x="1036638" y="2317750"/>
              <a:ext cx="9225436" cy="3873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441325</xdr:colOff>
          <xdr:row>1</xdr:row>
          <xdr:rowOff>95249</xdr:rowOff>
        </xdr:from>
        <xdr:to>
          <xdr:col>1</xdr:col>
          <xdr:colOff>5334000</xdr:colOff>
          <xdr:row>3</xdr:row>
          <xdr:rowOff>238174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a:extLst>
                <a:ext uri="{84589F7E-364E-4C9E-8A38-B11213B215E9}">
                  <a14:cameraTool cellRange="'D1-D2'!$B$5:$C$9" spid="_x0000_s24459"/>
                </a:ext>
              </a:extLst>
            </xdr:cNvPicPr>
          </xdr:nvPicPr>
          <xdr:blipFill>
            <a:blip xmlns:r="http://schemas.openxmlformats.org/officeDocument/2006/relationships" r:embed="rId3"/>
            <a:srcRect/>
            <a:stretch>
              <a:fillRect/>
            </a:stretch>
          </xdr:blipFill>
          <xdr:spPr bwMode="auto">
            <a:xfrm>
              <a:off x="1031875" y="228599"/>
              <a:ext cx="4892675" cy="2086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3095625</xdr:colOff>
          <xdr:row>2</xdr:row>
          <xdr:rowOff>222250</xdr:rowOff>
        </xdr:from>
        <xdr:to>
          <xdr:col>12</xdr:col>
          <xdr:colOff>275025</xdr:colOff>
          <xdr:row>9</xdr:row>
          <xdr:rowOff>419100</xdr:rowOff>
        </xdr:to>
        <xdr:pic>
          <xdr:nvPicPr>
            <xdr:cNvPr id="5" name="Picture 4">
              <a:extLst>
                <a:ext uri="{FF2B5EF4-FFF2-40B4-BE49-F238E27FC236}">
                  <a16:creationId xmlns:a16="http://schemas.microsoft.com/office/drawing/2014/main" id="{00000000-0008-0000-0800-000005000000}"/>
                </a:ext>
              </a:extLst>
            </xdr:cNvPr>
            <xdr:cNvPicPr>
              <a:picLocks noChangeAspect="1" noChangeArrowheads="1"/>
              <a:extLst>
                <a:ext uri="{84589F7E-364E-4C9E-8A38-B11213B215E9}">
                  <a14:cameraTool cellRange="'D3'!$B$4:$R$20" spid="_x0000_s24460"/>
                </a:ext>
              </a:extLst>
            </xdr:cNvPicPr>
          </xdr:nvPicPr>
          <xdr:blipFill>
            <a:blip xmlns:r="http://schemas.openxmlformats.org/officeDocument/2006/relationships" r:embed="rId4"/>
            <a:srcRect/>
            <a:stretch>
              <a:fillRect/>
            </a:stretch>
          </xdr:blipFill>
          <xdr:spPr bwMode="auto">
            <a:xfrm>
              <a:off x="15897225" y="1689100"/>
              <a:ext cx="14133900" cy="51308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15</xdr:col>
      <xdr:colOff>76200</xdr:colOff>
      <xdr:row>5</xdr:row>
      <xdr:rowOff>514350</xdr:rowOff>
    </xdr:from>
    <xdr:to>
      <xdr:col>17</xdr:col>
      <xdr:colOff>1467331</xdr:colOff>
      <xdr:row>9</xdr:row>
      <xdr:rowOff>524206</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32889825" y="4514850"/>
          <a:ext cx="3448531" cy="237205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63500</xdr:colOff>
          <xdr:row>1</xdr:row>
          <xdr:rowOff>38100</xdr:rowOff>
        </xdr:from>
        <xdr:to>
          <xdr:col>16</xdr:col>
          <xdr:colOff>1016000</xdr:colOff>
          <xdr:row>1</xdr:row>
          <xdr:rowOff>838200</xdr:rowOff>
        </xdr:to>
        <xdr:sp macro="" textlink="">
          <xdr:nvSpPr>
            <xdr:cNvPr id="22680" name="Object 152" hidden="1">
              <a:extLst>
                <a:ext uri="{63B3BB69-23CF-44E3-9099-C40C66FF867C}">
                  <a14:compatExt spid="_x0000_s22680"/>
                </a:ext>
                <a:ext uri="{FF2B5EF4-FFF2-40B4-BE49-F238E27FC236}">
                  <a16:creationId xmlns:a16="http://schemas.microsoft.com/office/drawing/2014/main" id="{00000000-0008-0000-0800-0000985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wimkns14.na.jci.com/Documents%20and%20Settings/avorhem/Documentum/Viewed/notesEA312D/~31679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NEWWK35KP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jwimkns14.na.jci.com/Documents%20and%20Settings/avorhem/Documentum/Viewed/notesEA312D/~4789488.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mysite.adient.com/personal/ajercae_adient_com/Documents/FY24/05_Feb/8D/8D%20Problem%20Analysis%20Report%20feb%2024.xlsm" TargetMode="External"/><Relationship Id="rId1" Type="http://schemas.openxmlformats.org/officeDocument/2006/relationships/externalLinkPath" Target="https://connect.adient.com/sites/BOSChangeProposalandApproval/Lists/BOS%20Idea%20or%20Proposal%20Requests/Attachments/2632/8D%20Problem%20Analysis%20Report%20feb%202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ybex02fs\KPI\Presentations\Honda%20presentation%2021.12.05\Honda%20Presentation%2021st%20Dec%202005\SYBEX%20Paint%20KPIWK50.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mysite.adient.com/personal/ajercae_adient_com/Documents/FY25/8D%20scoring%20process/8D/Copy%20of%20Copy%20of%20Copy%20of%208D_SCAR_140225.xlsx" TargetMode="External"/><Relationship Id="rId1" Type="http://schemas.openxmlformats.org/officeDocument/2006/relationships/externalLinkPath" Target="https://connect.adient.com/personal/ajercae_adient_com/Documents/FY25/8D%20scoring%20process/8D/Copy%20of%20Copy%20of%20Copy%20of%208D_SCAR_140225.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ajercae\AppData\Roaming\Microsoft\Excel\8D%2520Problem%2520Analysis%2520Report%2520feb%252024%20(version%202).xlsb" TargetMode="External"/><Relationship Id="rId1" Type="http://schemas.openxmlformats.org/officeDocument/2006/relationships/externalLinkPath" Target="file:///C:\Users\ajercae\AppData\Roaming\Microsoft\Excel\8D%2520Problem%2520Analysis%2520Report%2520feb%252024%20(version%20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ened Instructions"/>
      <sheetName val="Form"/>
      <sheetName val="Containment Data"/>
      <sheetName val="RAP"/>
      <sheetName val="IP Test Results 10.15.08"/>
      <sheetName val="WB Notes 10.15.08"/>
      <sheetName val="Part Genealogy Report"/>
      <sheetName val="Clinch Stud Info"/>
      <sheetName val="Inc Steel"/>
      <sheetName val="Stud IP 10.16.08"/>
      <sheetName val="DV PV Comparison-Track"/>
      <sheetName val="Process Capability"/>
      <sheetName val="DV Comparison-ALL"/>
      <sheetName val="Estructure1"/>
      <sheetName val="basicdatagraphs"/>
      <sheetName val="CUM. ACREDITADO"/>
      <sheetName val="Totales por Pregunta "/>
      <sheetName val="Response"/>
      <sheetName val="weekly_input"/>
      <sheetName val="~3167979"/>
      <sheetName val="Drop Down Reference"/>
      <sheetName val="Instrucciones"/>
      <sheetName val="Build Test Plan"/>
      <sheetName val="Dashboard - SPM"/>
      <sheetName val="Data"/>
      <sheetName val="Sheet1"/>
      <sheetName val="Sheet2"/>
      <sheetName val="ValueList_Helper"/>
      <sheetName val="3-LIST AUDITORES_PRODUCTO"/>
      <sheetName val="Shortened_Instructions"/>
      <sheetName val="Containment_Data"/>
      <sheetName val="IP_Test_Results_10_15_08"/>
      <sheetName val="WB_Notes_10_15_08"/>
      <sheetName val="Part_Genealogy_Report"/>
      <sheetName val="Clinch_Stud_Info"/>
      <sheetName val="Inc_Steel"/>
      <sheetName val="Stud_IP_10_16_08"/>
      <sheetName val="DV_PV_Comparison-Track"/>
      <sheetName val="Process_Capability"/>
      <sheetName val="DV_Comparison-ALL"/>
      <sheetName val="CUM__ACREDITADO"/>
      <sheetName val="Totales_por_Pregunta_"/>
      <sheetName val="Drop_Down_Reference"/>
      <sheetName val="Build_Test_Plan"/>
      <sheetName val="Dashboard_-_SPM"/>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T"/>
      <sheetName val="SCRAP"/>
      <sheetName val="TOTAL UPTIME"/>
      <sheetName val="RFT SYBEX"/>
      <sheetName val="SCRAP SYBEX"/>
      <sheetName val="UPTIME SYBEX"/>
      <sheetName val="By week"/>
      <sheetName val="TOTAL_UPTIME"/>
      <sheetName val="RFT_SYBEX"/>
      <sheetName val="SCRAP_SYBEX"/>
      <sheetName val="UPTIME_SYBEX"/>
      <sheetName val="By_week"/>
    </sheetNames>
    <sheetDataSet>
      <sheetData sheetId="0"/>
      <sheetData sheetId="1"/>
      <sheetData sheetId="2"/>
      <sheetData sheetId="3"/>
      <sheetData sheetId="4"/>
      <sheetData sheetId="5"/>
      <sheetData sheetId="6" refreshError="1"/>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ortened Instructions"/>
      <sheetName val="Form"/>
      <sheetName val="Containment Data"/>
      <sheetName val="RAP"/>
      <sheetName val="IP Test Results 10.15.08"/>
      <sheetName val="WB Notes 10.15.08"/>
      <sheetName val="Part Genealogy Report"/>
      <sheetName val="Clinch Stud Info"/>
      <sheetName val="Inc Steel"/>
      <sheetName val="Stud IP 10.16.08"/>
      <sheetName val="DV PV Comparison-Track"/>
      <sheetName val="Process Capability"/>
      <sheetName val="DV Comparison-ALL"/>
      <sheetName val="~4789488"/>
      <sheetName val="Service Parts Rejects (RPPM)"/>
      <sheetName val="Histogram"/>
      <sheetName val="weekly_input"/>
      <sheetName val="60% ODS"/>
      <sheetName val="Engineers"/>
      <sheetName val="Shortened_Instructions"/>
      <sheetName val="Containment_Data"/>
      <sheetName val="IP_Test_Results_10_15_08"/>
      <sheetName val="WB_Notes_10_15_08"/>
      <sheetName val="Part_Genealogy_Report"/>
      <sheetName val="Clinch_Stud_Info"/>
      <sheetName val="Inc_Steel"/>
      <sheetName val="Stud_IP_10_16_08"/>
      <sheetName val="DV_PV_Comparison-Track"/>
      <sheetName val="Process_Capability"/>
      <sheetName val="DV_Comparison-ALL"/>
      <sheetName val="Service_Parts_Rejects_(RPPM)"/>
      <sheetName val="60%_O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 Log"/>
      <sheetName val="Instructions"/>
      <sheetName val="Form"/>
      <sheetName val="Model"/>
      <sheetName val="Advanced 8D form"/>
      <sheetName val="Data"/>
      <sheetName val="1 Team"/>
      <sheetName val="2 Problem"/>
      <sheetName val="3 Containment"/>
      <sheetName val="4 Root Cause"/>
      <sheetName val="5 Perm. CA"/>
      <sheetName val="6 Verify CA"/>
      <sheetName val="7 Prevent"/>
      <sheetName val="8 Closure"/>
      <sheetName val="Data2"/>
    </sheetNames>
    <sheetDataSet>
      <sheetData sheetId="0"/>
      <sheetData sheetId="1"/>
      <sheetData sheetId="2">
        <row r="10">
          <cell r="D10" t="str">
            <v/>
          </cell>
        </row>
        <row r="12">
          <cell r="B12" t="str">
            <v/>
          </cell>
          <cell r="C12" t="str">
            <v/>
          </cell>
          <cell r="D12" t="str">
            <v/>
          </cell>
          <cell r="E12" t="str">
            <v/>
          </cell>
        </row>
        <row r="13">
          <cell r="B13" t="str">
            <v/>
          </cell>
          <cell r="C13" t="str">
            <v/>
          </cell>
          <cell r="D13" t="str">
            <v/>
          </cell>
          <cell r="E13" t="str">
            <v/>
          </cell>
        </row>
        <row r="14">
          <cell r="B14" t="str">
            <v/>
          </cell>
          <cell r="C14" t="str">
            <v/>
          </cell>
          <cell r="D14" t="str">
            <v/>
          </cell>
          <cell r="E14" t="str">
            <v/>
          </cell>
        </row>
        <row r="15">
          <cell r="B15" t="str">
            <v/>
          </cell>
          <cell r="C15" t="str">
            <v/>
          </cell>
          <cell r="D15" t="str">
            <v/>
          </cell>
          <cell r="E15" t="str">
            <v/>
          </cell>
        </row>
        <row r="16">
          <cell r="B16" t="str">
            <v/>
          </cell>
          <cell r="C16" t="str">
            <v/>
          </cell>
          <cell r="D16" t="str">
            <v/>
          </cell>
          <cell r="E16" t="str">
            <v/>
          </cell>
        </row>
        <row r="17">
          <cell r="B17" t="str">
            <v/>
          </cell>
          <cell r="C17" t="str">
            <v/>
          </cell>
          <cell r="D17" t="str">
            <v/>
          </cell>
          <cell r="E17" t="str">
            <v/>
          </cell>
        </row>
        <row r="18">
          <cell r="B18" t="str">
            <v/>
          </cell>
          <cell r="C18" t="str">
            <v/>
          </cell>
          <cell r="D18" t="str">
            <v/>
          </cell>
          <cell r="E18" t="str">
            <v/>
          </cell>
        </row>
        <row r="32">
          <cell r="B32" t="str">
            <v/>
          </cell>
          <cell r="C32" t="str">
            <v/>
          </cell>
        </row>
        <row r="48">
          <cell r="C48" t="str">
            <v/>
          </cell>
        </row>
        <row r="55">
          <cell r="C55" t="str">
            <v/>
          </cell>
        </row>
      </sheetData>
      <sheetData sheetId="3">
        <row r="3">
          <cell r="X3" t="str">
            <v>Lower Frame RH</v>
          </cell>
          <cell r="AI3">
            <v>12</v>
          </cell>
          <cell r="AT3" t="str">
            <v>A</v>
          </cell>
          <cell r="BE3" t="str">
            <v>C</v>
          </cell>
          <cell r="BP3" t="str">
            <v>D</v>
          </cell>
          <cell r="CA3">
            <v>1</v>
          </cell>
        </row>
        <row r="4">
          <cell r="AI4" t="str">
            <v xml:space="preserve">123 999 </v>
          </cell>
          <cell r="AT4" t="str">
            <v>Quality Manager</v>
          </cell>
          <cell r="BE4" t="str">
            <v>Manugacturing Eng</v>
          </cell>
          <cell r="BP4" t="str">
            <v>Team Leader</v>
          </cell>
          <cell r="CA4">
            <v>2</v>
          </cell>
        </row>
        <row r="5">
          <cell r="X5" t="str">
            <v>123 456</v>
          </cell>
          <cell r="AI5" t="str">
            <v>Customer X</v>
          </cell>
          <cell r="CA5">
            <v>3</v>
          </cell>
        </row>
        <row r="6">
          <cell r="AT6" t="str">
            <v>adient.a@adient.com</v>
          </cell>
          <cell r="CA6">
            <v>4</v>
          </cell>
        </row>
        <row r="7">
          <cell r="X7" t="str">
            <v xml:space="preserve">Area 1 </v>
          </cell>
          <cell r="AI7">
            <v>44564</v>
          </cell>
          <cell r="AT7" t="str">
            <v>B</v>
          </cell>
          <cell r="BE7" t="str">
            <v>F</v>
          </cell>
          <cell r="BP7" t="str">
            <v>G</v>
          </cell>
          <cell r="CA7">
            <v>5</v>
          </cell>
        </row>
        <row r="8">
          <cell r="AT8" t="str">
            <v>Quality Engineer</v>
          </cell>
          <cell r="BE8" t="str">
            <v>Logistic Operator</v>
          </cell>
          <cell r="BP8" t="str">
            <v>Maintenance team member</v>
          </cell>
          <cell r="CA8">
            <v>6</v>
          </cell>
        </row>
        <row r="9">
          <cell r="CA9">
            <v>7</v>
          </cell>
        </row>
        <row r="10">
          <cell r="CA10">
            <v>8</v>
          </cell>
        </row>
        <row r="14">
          <cell r="D14">
            <v>44566</v>
          </cell>
          <cell r="G14">
            <v>44566</v>
          </cell>
          <cell r="AF14">
            <v>44573</v>
          </cell>
          <cell r="AI14">
            <v>44604</v>
          </cell>
          <cell r="BL14">
            <v>44596</v>
          </cell>
          <cell r="BO14">
            <v>44596</v>
          </cell>
        </row>
        <row r="17">
          <cell r="I17">
            <v>44566</v>
          </cell>
          <cell r="AK17">
            <v>44573</v>
          </cell>
          <cell r="BP17">
            <v>44596</v>
          </cell>
        </row>
        <row r="24">
          <cell r="A24" t="str">
            <v>Part cannot be assembled, counter part is not fitting</v>
          </cell>
          <cell r="S24" t="str">
            <v>Distance 25.05 +/-0.5 beteween brackets NOK , lower frame RH (measured at 26.16 on a returned sample)</v>
          </cell>
        </row>
        <row r="28">
          <cell r="A28" t="str">
            <v xml:space="preserve">Part not functional, cannot be used </v>
          </cell>
          <cell r="S28" t="str">
            <v>No evidence of rework or out-of-flow movements of the part</v>
          </cell>
        </row>
        <row r="32">
          <cell r="A32" t="str">
            <v xml:space="preserve">Customer X - operator on the assembly line </v>
          </cell>
          <cell r="S32" t="str">
            <v>Adient plant XXX, Line 2, Area 1</v>
          </cell>
        </row>
        <row r="36">
          <cell r="A36" t="str">
            <v>3rd of Jan 2022</v>
          </cell>
          <cell r="S36" t="str">
            <v>07/09/2021, shift 1  - 08/09/2021, shift 2 - 09/09/2021 shift 1</v>
          </cell>
        </row>
        <row r="40">
          <cell r="A40" t="str">
            <v>Assembly line</v>
          </cell>
          <cell r="S40" t="str">
            <v>Only supplied to Customer X</v>
          </cell>
        </row>
        <row r="44">
          <cell r="A44" t="str">
            <v xml:space="preserve">When trying to assemble the counterpart, the parts did not fit </v>
          </cell>
          <cell r="S44" t="str">
            <v>Defect has not been detected in the plant</v>
          </cell>
        </row>
        <row r="48">
          <cell r="A48">
            <v>55</v>
          </cell>
          <cell r="S48" t="str">
            <v>No</v>
          </cell>
          <cell r="AR48" t="str">
            <v>Customer X</v>
          </cell>
          <cell r="BI48" t="str">
            <v>Adient plant XXX</v>
          </cell>
          <cell r="BY48" t="str">
            <v xml:space="preserve">Drawing of the part 123 456 </v>
          </cell>
        </row>
        <row r="51">
          <cell r="H51" t="str">
            <v>N</v>
          </cell>
          <cell r="M51" t="str">
            <v>None</v>
          </cell>
          <cell r="X51" t="str">
            <v>Part Not Funtional (line interruptions)</v>
          </cell>
          <cell r="BN51" t="str">
            <v>NO</v>
          </cell>
        </row>
        <row r="52">
          <cell r="H52" t="str">
            <v>"</v>
          </cell>
        </row>
        <row r="56">
          <cell r="AS56">
            <v>44565</v>
          </cell>
          <cell r="AT56">
            <v>44566</v>
          </cell>
          <cell r="BD56">
            <v>44579</v>
          </cell>
          <cell r="BE56">
            <v>44580</v>
          </cell>
          <cell r="BF56">
            <v>44581</v>
          </cell>
          <cell r="BG56">
            <v>44582</v>
          </cell>
          <cell r="BH56">
            <v>44583</v>
          </cell>
          <cell r="BI56">
            <v>44584</v>
          </cell>
          <cell r="BJ56">
            <v>44585</v>
          </cell>
          <cell r="BK56">
            <v>44586</v>
          </cell>
          <cell r="BL56">
            <v>44587</v>
          </cell>
          <cell r="BM56">
            <v>44588</v>
          </cell>
          <cell r="BN56">
            <v>44589</v>
          </cell>
          <cell r="BO56">
            <v>44590</v>
          </cell>
          <cell r="BP56">
            <v>44591</v>
          </cell>
          <cell r="BQ56">
            <v>44592</v>
          </cell>
          <cell r="BR56">
            <v>44593</v>
          </cell>
          <cell r="BS56">
            <v>44594</v>
          </cell>
          <cell r="BT56">
            <v>44595</v>
          </cell>
          <cell r="BU56">
            <v>44596</v>
          </cell>
        </row>
        <row r="57">
          <cell r="AS57">
            <v>9</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row>
        <row r="58">
          <cell r="E58" t="str">
            <v>Check with the Go / no Go Gauge</v>
          </cell>
          <cell r="M58">
            <v>44565</v>
          </cell>
          <cell r="P58">
            <v>10</v>
          </cell>
          <cell r="T58">
            <v>10</v>
          </cell>
          <cell r="W58">
            <v>0</v>
          </cell>
          <cell r="Y58">
            <v>44565</v>
          </cell>
          <cell r="AT58">
            <v>11</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row>
        <row r="59">
          <cell r="E59" t="str">
            <v>Check with the Go / no Go Gauge</v>
          </cell>
          <cell r="M59">
            <v>44565</v>
          </cell>
          <cell r="P59">
            <v>30</v>
          </cell>
          <cell r="T59">
            <v>30</v>
          </cell>
          <cell r="W59">
            <v>0</v>
          </cell>
          <cell r="Y59">
            <v>44565</v>
          </cell>
        </row>
        <row r="60">
          <cell r="E60" t="str">
            <v>Check with the Go / no Go Gauge</v>
          </cell>
          <cell r="M60">
            <v>44565</v>
          </cell>
          <cell r="P60">
            <v>1200</v>
          </cell>
          <cell r="T60">
            <v>1200</v>
          </cell>
          <cell r="W60">
            <v>3</v>
          </cell>
          <cell r="Y60">
            <v>44565</v>
          </cell>
          <cell r="AG60">
            <v>44566</v>
          </cell>
        </row>
        <row r="61">
          <cell r="E61" t="str">
            <v>Check with the Go / no Go Gauge</v>
          </cell>
          <cell r="M61">
            <v>44565</v>
          </cell>
          <cell r="P61">
            <v>1000</v>
          </cell>
          <cell r="T61">
            <v>1000</v>
          </cell>
          <cell r="W61">
            <v>6</v>
          </cell>
          <cell r="Y61">
            <v>44565</v>
          </cell>
          <cell r="AG61" t="str">
            <v>4th of Jan 2022- ID 999 999</v>
          </cell>
          <cell r="AT61">
            <v>44446</v>
          </cell>
          <cell r="AU61">
            <v>44447</v>
          </cell>
          <cell r="AV61">
            <v>44448</v>
          </cell>
          <cell r="AW61">
            <v>44449</v>
          </cell>
          <cell r="AX61">
            <v>44450</v>
          </cell>
          <cell r="AY61">
            <v>44451</v>
          </cell>
          <cell r="AZ61">
            <v>44452</v>
          </cell>
          <cell r="BD61">
            <v>44579</v>
          </cell>
          <cell r="BE61">
            <v>44580</v>
          </cell>
          <cell r="BF61">
            <v>44581</v>
          </cell>
          <cell r="BG61">
            <v>44582</v>
          </cell>
          <cell r="BH61">
            <v>44583</v>
          </cell>
          <cell r="BI61">
            <v>44584</v>
          </cell>
          <cell r="BJ61">
            <v>44585</v>
          </cell>
          <cell r="BK61">
            <v>44586</v>
          </cell>
          <cell r="BL61">
            <v>44587</v>
          </cell>
          <cell r="BM61">
            <v>44588</v>
          </cell>
          <cell r="BN61">
            <v>44589</v>
          </cell>
          <cell r="BO61">
            <v>44590</v>
          </cell>
          <cell r="BP61">
            <v>44591</v>
          </cell>
          <cell r="BQ61">
            <v>44592</v>
          </cell>
          <cell r="BR61">
            <v>44593</v>
          </cell>
          <cell r="BS61">
            <v>44594</v>
          </cell>
          <cell r="BT61">
            <v>44595</v>
          </cell>
          <cell r="BU61">
            <v>44596</v>
          </cell>
        </row>
        <row r="62">
          <cell r="E62" t="str">
            <v>Check with the Go / no Go Gauge</v>
          </cell>
          <cell r="M62">
            <v>44565</v>
          </cell>
          <cell r="P62">
            <v>100</v>
          </cell>
          <cell r="T62">
            <v>100</v>
          </cell>
          <cell r="W62">
            <v>1</v>
          </cell>
          <cell r="Y62">
            <v>44566</v>
          </cell>
          <cell r="AG62" t="str">
            <v>DN 111 / 5 Jan 2022</v>
          </cell>
          <cell r="AW62">
            <v>11</v>
          </cell>
          <cell r="AX62">
            <v>9</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row>
        <row r="63">
          <cell r="E63" t="str">
            <v>Check with the Go / no Go Gauge</v>
          </cell>
          <cell r="M63">
            <v>44563</v>
          </cell>
          <cell r="P63">
            <v>250</v>
          </cell>
          <cell r="T63">
            <v>250</v>
          </cell>
          <cell r="W63">
            <v>10</v>
          </cell>
          <cell r="Y63">
            <v>44566</v>
          </cell>
          <cell r="AT63">
            <v>10</v>
          </cell>
          <cell r="AU63">
            <v>10</v>
          </cell>
          <cell r="AV63">
            <v>35</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row>
        <row r="64">
          <cell r="A64" t="str">
            <v>…</v>
          </cell>
          <cell r="AG64" t="str">
            <v>QA 1 / 4th of Jan 2022</v>
          </cell>
          <cell r="AM64" t="str">
            <v>x</v>
          </cell>
        </row>
        <row r="65">
          <cell r="A65" t="str">
            <v>…</v>
          </cell>
        </row>
        <row r="66">
          <cell r="A66" t="str">
            <v>….</v>
          </cell>
          <cell r="AV66" t="str">
            <v>x</v>
          </cell>
        </row>
        <row r="67">
          <cell r="A67" t="str">
            <v>..</v>
          </cell>
          <cell r="AV67" t="str">
            <v>x</v>
          </cell>
        </row>
        <row r="68">
          <cell r="A68" t="str">
            <v>….</v>
          </cell>
        </row>
        <row r="69">
          <cell r="A69" t="str">
            <v>…</v>
          </cell>
          <cell r="AC69" t="str">
            <v xml:space="preserve">Possible damages of painting on visible areas of part; Instruction to check the paint quality / no scratches after the go/no go check </v>
          </cell>
          <cell r="AP69" t="str">
            <v>Tip of OK parts with black marker on the tube between the brackets/ green label indicating the type of control carried out 100%</v>
          </cell>
        </row>
        <row r="70">
          <cell r="A70" t="str">
            <v>….</v>
          </cell>
        </row>
        <row r="76">
          <cell r="C76" t="str">
            <v>Customer X &amp; Adient plant XXX</v>
          </cell>
          <cell r="G76" t="str">
            <v xml:space="preserve">Customer X - external </v>
          </cell>
          <cell r="J76" t="str">
            <v>Adient plant XXX - Quality Eng B</v>
          </cell>
          <cell r="O76" t="str">
            <v xml:space="preserve">Functional - parts not fitting at Customer location </v>
          </cell>
          <cell r="AA76" t="str">
            <v>Part is not functional</v>
          </cell>
          <cell r="AE76" t="str">
            <v>Yes. Process is stable</v>
          </cell>
          <cell r="AM76" t="str">
            <v>Assembly líne of Customer X</v>
          </cell>
          <cell r="AQ76" t="str">
            <v>Welding robot subcomponent rear tube Adient XXX</v>
          </cell>
          <cell r="AY76">
            <v>44564</v>
          </cell>
          <cell r="BC76">
            <v>44564</v>
          </cell>
          <cell r="BK76">
            <v>55</v>
          </cell>
          <cell r="BO76" t="str">
            <v>Not evaluable yet</v>
          </cell>
          <cell r="BW76" t="str">
            <v>Random</v>
          </cell>
          <cell r="CA76" t="str">
            <v>No</v>
          </cell>
        </row>
        <row r="78">
          <cell r="C78" t="str">
            <v>NA - parts delivered only to Customer X</v>
          </cell>
          <cell r="G78" t="str">
            <v>Adient XXX</v>
          </cell>
          <cell r="O78" t="str">
            <v>Lower Frame LH</v>
          </cell>
          <cell r="S78" t="str">
            <v xml:space="preserve">Free-play </v>
          </cell>
          <cell r="V78" t="str">
            <v>Warranty isues</v>
          </cell>
          <cell r="AA78" t="str">
            <v>NA - Part is not functional</v>
          </cell>
          <cell r="AE78" t="str">
            <v>NA - Process is stable</v>
          </cell>
          <cell r="AM78" t="str">
            <v xml:space="preserve"> Adient XXX</v>
          </cell>
          <cell r="AY78">
            <v>44446</v>
          </cell>
          <cell r="BK78" t="str">
            <v>100% parts sent</v>
          </cell>
          <cell r="BO78" t="str">
            <v>Not evaluable</v>
          </cell>
          <cell r="BW78" t="str">
            <v>Continuos</v>
          </cell>
          <cell r="CA78" t="str">
            <v>Lower Frame LH</v>
          </cell>
        </row>
        <row r="84">
          <cell r="J84">
            <v>1</v>
          </cell>
        </row>
        <row r="88">
          <cell r="J88">
            <v>2</v>
          </cell>
        </row>
        <row r="89">
          <cell r="J89">
            <v>3</v>
          </cell>
        </row>
        <row r="90">
          <cell r="J90">
            <v>4</v>
          </cell>
        </row>
        <row r="96">
          <cell r="AR96" t="str">
            <v>Distance between brackets NOK</v>
          </cell>
        </row>
        <row r="100">
          <cell r="AR100">
            <v>2</v>
          </cell>
          <cell r="BR100">
            <v>2</v>
          </cell>
        </row>
        <row r="104">
          <cell r="U104">
            <v>5</v>
          </cell>
          <cell r="AH104">
            <v>1</v>
          </cell>
          <cell r="BA104">
            <v>3</v>
          </cell>
        </row>
        <row r="106">
          <cell r="BH106">
            <v>1</v>
          </cell>
        </row>
        <row r="107">
          <cell r="BA107">
            <v>4</v>
          </cell>
        </row>
        <row r="115">
          <cell r="D115">
            <v>1</v>
          </cell>
          <cell r="E115" t="str">
            <v>Incorrect production equipment</v>
          </cell>
          <cell r="Q115" t="str">
            <v>A</v>
          </cell>
          <cell r="U115">
            <v>44568</v>
          </cell>
          <cell r="Y115" t="str">
            <v xml:space="preserve">Correct equipmet of production </v>
          </cell>
          <cell r="AC115" t="str">
            <v>N</v>
          </cell>
          <cell r="AF115">
            <v>1</v>
          </cell>
          <cell r="AG115" t="str">
            <v>Defect not included in ODS</v>
          </cell>
          <cell r="AS115" t="str">
            <v>A</v>
          </cell>
          <cell r="AW115">
            <v>44568</v>
          </cell>
          <cell r="BA115" t="str">
            <v>Defect not included</v>
          </cell>
          <cell r="BE115" t="str">
            <v>Y</v>
          </cell>
          <cell r="BH115">
            <v>1</v>
          </cell>
          <cell r="BI115" t="str">
            <v>Check not defined in Control Plan</v>
          </cell>
          <cell r="BU115" t="str">
            <v>A</v>
          </cell>
          <cell r="BY115">
            <v>44568</v>
          </cell>
          <cell r="CC115" t="str">
            <v>Check no defined</v>
          </cell>
          <cell r="CG115" t="str">
            <v>Y</v>
          </cell>
        </row>
        <row r="116">
          <cell r="D116">
            <v>2</v>
          </cell>
          <cell r="E116" t="str">
            <v>Production equipment damaged</v>
          </cell>
          <cell r="Q116" t="str">
            <v>B</v>
          </cell>
          <cell r="U116">
            <v>44568</v>
          </cell>
          <cell r="Y116" t="str">
            <v xml:space="preserve">No damages found in machine </v>
          </cell>
          <cell r="AC116" t="str">
            <v>N</v>
          </cell>
          <cell r="AF116">
            <v>2</v>
          </cell>
          <cell r="AG116" t="str">
            <v>Difficult to detect</v>
          </cell>
          <cell r="AS116" t="str">
            <v>B</v>
          </cell>
          <cell r="AW116">
            <v>44568</v>
          </cell>
          <cell r="BA116" t="str">
            <v>easy to detect</v>
          </cell>
          <cell r="BE116" t="str">
            <v>N</v>
          </cell>
          <cell r="BH116">
            <v>2</v>
          </cell>
          <cell r="BI116" t="str">
            <v>Difficult to detect</v>
          </cell>
          <cell r="BU116" t="str">
            <v>A</v>
          </cell>
          <cell r="BY116">
            <v>44568</v>
          </cell>
          <cell r="CC116" t="str">
            <v>Easy to detect</v>
          </cell>
          <cell r="CG116" t="str">
            <v>N</v>
          </cell>
        </row>
        <row r="117">
          <cell r="D117">
            <v>3</v>
          </cell>
          <cell r="E117" t="str">
            <v>Production equipment worn</v>
          </cell>
          <cell r="Q117" t="str">
            <v>C</v>
          </cell>
          <cell r="U117">
            <v>44568</v>
          </cell>
          <cell r="Y117" t="str">
            <v xml:space="preserve">No wear found in machine </v>
          </cell>
          <cell r="AC117" t="str">
            <v>N</v>
          </cell>
          <cell r="AF117">
            <v>3</v>
          </cell>
          <cell r="AG117" t="str">
            <v>Product damaged after inspection</v>
          </cell>
          <cell r="AS117" t="str">
            <v>A</v>
          </cell>
          <cell r="AW117">
            <v>44568</v>
          </cell>
          <cell r="BA117" t="str">
            <v>no damaged after inspection</v>
          </cell>
          <cell r="BE117" t="str">
            <v>N</v>
          </cell>
        </row>
        <row r="118">
          <cell r="D118">
            <v>4</v>
          </cell>
          <cell r="E118" t="str">
            <v>Production machine is not correctly optimized</v>
          </cell>
          <cell r="Q118" t="str">
            <v>A</v>
          </cell>
          <cell r="U118">
            <v>44568</v>
          </cell>
          <cell r="Y118" t="str">
            <v>End stop surface is not enough</v>
          </cell>
          <cell r="AC118" t="str">
            <v>Y</v>
          </cell>
          <cell r="AF118">
            <v>4</v>
          </cell>
          <cell r="AG118" t="str">
            <v>Material not to specification</v>
          </cell>
          <cell r="AS118" t="str">
            <v>A</v>
          </cell>
          <cell r="AW118">
            <v>44568</v>
          </cell>
          <cell r="BA118" t="str">
            <v xml:space="preserve">raw material OK to the specification </v>
          </cell>
          <cell r="BE118" t="str">
            <v>N</v>
          </cell>
        </row>
        <row r="119">
          <cell r="D119">
            <v>5</v>
          </cell>
          <cell r="E119" t="str">
            <v>Material not to specification</v>
          </cell>
          <cell r="Q119" t="str">
            <v>A</v>
          </cell>
          <cell r="U119">
            <v>44568</v>
          </cell>
          <cell r="Y119" t="str">
            <v xml:space="preserve">raw material OK to the specification </v>
          </cell>
          <cell r="AC119" t="str">
            <v>N</v>
          </cell>
        </row>
        <row r="127">
          <cell r="E127" t="str">
            <v>Distance between brackets NOK</v>
          </cell>
          <cell r="AG127" t="str">
            <v>Distance between brackets NOK</v>
          </cell>
          <cell r="BI127" t="str">
            <v>Distance between brackets NOK</v>
          </cell>
        </row>
        <row r="128">
          <cell r="E128" t="str">
            <v>Brackets have freeplay after clamping</v>
          </cell>
          <cell r="AG128" t="str">
            <v>Part has not been checked</v>
          </cell>
          <cell r="BI128" t="str">
            <v xml:space="preserve">Defect not  included in ODS, Control plan </v>
          </cell>
        </row>
        <row r="129">
          <cell r="E129" t="str">
            <v>Brackets are not properly fixed</v>
          </cell>
          <cell r="AG129" t="str">
            <v xml:space="preserve">There is no check at this process </v>
          </cell>
          <cell r="BI129" t="str">
            <v>Quality chain documentation issue (PFMEA had the dimension in)</v>
          </cell>
        </row>
        <row r="130">
          <cell r="E130" t="str">
            <v xml:space="preserve">Endstop surface for brackets is small </v>
          </cell>
          <cell r="AG130" t="str">
            <v xml:space="preserve">It is not defined for this process </v>
          </cell>
        </row>
        <row r="131">
          <cell r="E131" t="str">
            <v>Tool is designed like this</v>
          </cell>
          <cell r="AG131" t="str">
            <v xml:space="preserve">It was not considered that this dimension was functional            </v>
          </cell>
        </row>
        <row r="132">
          <cell r="E132" t="str">
            <v>Y</v>
          </cell>
          <cell r="F132" t="str">
            <v>Production machine is not correctly optimized</v>
          </cell>
          <cell r="AD132" t="str">
            <v>Y</v>
          </cell>
          <cell r="AG132" t="str">
            <v>Y</v>
          </cell>
          <cell r="AH132" t="str">
            <v>Defect not included in ODS</v>
          </cell>
          <cell r="BF132" t="str">
            <v>Y</v>
          </cell>
          <cell r="BI132" t="str">
            <v>Y</v>
          </cell>
          <cell r="BJ132" t="str">
            <v xml:space="preserve">Quality Chain issue - characteristics not considered on all documents  (Quality Chain) </v>
          </cell>
          <cell r="CH132" t="str">
            <v>Y</v>
          </cell>
        </row>
        <row r="135">
          <cell r="E135" t="str">
            <v>Distance between brackets NOK</v>
          </cell>
          <cell r="AG135" t="str">
            <v>Distance between brackets NOK</v>
          </cell>
          <cell r="BI135" t="str">
            <v>Distance between brackets NOK</v>
          </cell>
        </row>
        <row r="143">
          <cell r="AG143" t="str">
            <v>Distance between brackets NOK</v>
          </cell>
          <cell r="BI143" t="str">
            <v>Distance between brackets NOK</v>
          </cell>
        </row>
        <row r="150">
          <cell r="AA150" t="str">
            <v xml:space="preserve">No, only one part number &amp; one customer affected - the one that was considered </v>
          </cell>
          <cell r="CF150" t="str">
            <v>NA</v>
          </cell>
        </row>
        <row r="154">
          <cell r="A154" t="str">
            <v>RC #1.1</v>
          </cell>
          <cell r="D154" t="str">
            <v>1.-Increase endstop surface to minimize brackets freeplay</v>
          </cell>
          <cell r="S154">
            <v>44579</v>
          </cell>
          <cell r="X154" t="str">
            <v>G</v>
          </cell>
          <cell r="BK154" t="str">
            <v>Closed</v>
          </cell>
          <cell r="BM154" t="str">
            <v>x</v>
          </cell>
          <cell r="BO154" t="str">
            <v>N</v>
          </cell>
          <cell r="BR154" t="str">
            <v>YES</v>
          </cell>
          <cell r="BU154" t="str">
            <v>YES</v>
          </cell>
          <cell r="BY154">
            <v>0.8</v>
          </cell>
          <cell r="CB154" t="str">
            <v>00014614100003621394 
ODETTE 180395710</v>
          </cell>
          <cell r="CF154">
            <v>44580</v>
          </cell>
          <cell r="CH154" t="str">
            <v>DN 222</v>
          </cell>
        </row>
        <row r="155">
          <cell r="A155" t="str">
            <v>RC #2.1</v>
          </cell>
          <cell r="D155" t="str">
            <v xml:space="preserve">1.- Modify gauge instruction to check distance between  brackets.
</v>
          </cell>
          <cell r="S155">
            <v>44579</v>
          </cell>
          <cell r="X155" t="str">
            <v>C</v>
          </cell>
          <cell r="BK155" t="str">
            <v>Closed</v>
          </cell>
          <cell r="BM155" t="str">
            <v>x</v>
          </cell>
          <cell r="BO155" t="str">
            <v>N</v>
          </cell>
          <cell r="BR155" t="str">
            <v>YES</v>
          </cell>
          <cell r="BU155" t="str">
            <v>NO</v>
          </cell>
          <cell r="BY155">
            <v>0.05</v>
          </cell>
          <cell r="CB155" t="str">
            <v>00014614100003621394 
ODETTE 180395710</v>
          </cell>
          <cell r="CF155">
            <v>44580</v>
          </cell>
          <cell r="CH155" t="str">
            <v>DN 222</v>
          </cell>
        </row>
        <row r="156">
          <cell r="A156" t="str">
            <v>RC #2.1</v>
          </cell>
          <cell r="D156" t="str">
            <v>2.- Training quality technicians</v>
          </cell>
          <cell r="S156">
            <v>44580</v>
          </cell>
          <cell r="X156" t="str">
            <v>A</v>
          </cell>
          <cell r="BK156" t="str">
            <v>Closed</v>
          </cell>
          <cell r="BM156" t="str">
            <v>x</v>
          </cell>
          <cell r="BO156" t="str">
            <v>N</v>
          </cell>
          <cell r="BR156" t="str">
            <v>YES</v>
          </cell>
          <cell r="BU156" t="str">
            <v>NO</v>
          </cell>
          <cell r="BY156">
            <v>0.05</v>
          </cell>
          <cell r="CB156" t="str">
            <v>00014614100003621394 
ODETTE 180395710</v>
          </cell>
          <cell r="CF156">
            <v>44580</v>
          </cell>
          <cell r="CH156" t="str">
            <v>DN 222</v>
          </cell>
        </row>
        <row r="157">
          <cell r="A157" t="str">
            <v>RC #3.1</v>
          </cell>
          <cell r="D157" t="str">
            <v>1.- Include dimensional check in Control Plan; CAQ (Inspection Plan)</v>
          </cell>
          <cell r="S157">
            <v>44579</v>
          </cell>
          <cell r="X157" t="str">
            <v>A</v>
          </cell>
          <cell r="BK157" t="str">
            <v>Closed</v>
          </cell>
          <cell r="BM157" t="str">
            <v>x</v>
          </cell>
          <cell r="BO157" t="str">
            <v>N</v>
          </cell>
          <cell r="BR157" t="str">
            <v>YES</v>
          </cell>
          <cell r="BU157" t="str">
            <v>NO</v>
          </cell>
          <cell r="BY157">
            <v>0.05</v>
          </cell>
          <cell r="CB157" t="str">
            <v>00014614100003621394 
ODETTE 180395710</v>
          </cell>
          <cell r="CF157">
            <v>44580</v>
          </cell>
          <cell r="CH157" t="str">
            <v>DN 222</v>
          </cell>
        </row>
        <row r="158">
          <cell r="A158" t="str">
            <v>RC #3.1</v>
          </cell>
          <cell r="D158" t="str">
            <v xml:space="preserve">Review the complete Quality Chain documentation of the project </v>
          </cell>
          <cell r="S158">
            <v>44583</v>
          </cell>
          <cell r="X158" t="str">
            <v>A</v>
          </cell>
          <cell r="BK158" t="str">
            <v>Closed</v>
          </cell>
          <cell r="BM158" t="str">
            <v>x</v>
          </cell>
          <cell r="BO158" t="str">
            <v>N</v>
          </cell>
          <cell r="BR158" t="str">
            <v>YES</v>
          </cell>
          <cell r="BU158" t="str">
            <v>NO</v>
          </cell>
          <cell r="BY158">
            <v>0.05</v>
          </cell>
          <cell r="CB158" t="str">
            <v>00014614100003621394 
ODETTE 180395711</v>
          </cell>
          <cell r="CF158">
            <v>44586</v>
          </cell>
          <cell r="CH158" t="str">
            <v>DN 333</v>
          </cell>
        </row>
        <row r="164">
          <cell r="BE164" t="str">
            <v xml:space="preserve">4th of Feb, 2022 </v>
          </cell>
          <cell r="CE164">
            <v>100</v>
          </cell>
        </row>
        <row r="165">
          <cell r="M165" t="str">
            <v>NA</v>
          </cell>
          <cell r="R165" t="str">
            <v>NA</v>
          </cell>
          <cell r="T165" t="str">
            <v>NA</v>
          </cell>
          <cell r="V165" t="str">
            <v>NA</v>
          </cell>
          <cell r="AJ165" t="str">
            <v>A</v>
          </cell>
          <cell r="AO165">
            <v>44583</v>
          </cell>
          <cell r="AQ165">
            <v>44583</v>
          </cell>
          <cell r="AS165" t="str">
            <v>x</v>
          </cell>
        </row>
        <row r="166">
          <cell r="M166" t="str">
            <v>NA</v>
          </cell>
          <cell r="R166" t="str">
            <v>NA</v>
          </cell>
          <cell r="T166" t="str">
            <v>NA</v>
          </cell>
          <cell r="V166" t="str">
            <v>NA</v>
          </cell>
          <cell r="AJ166" t="str">
            <v>NA</v>
          </cell>
          <cell r="AO166" t="str">
            <v>NA</v>
          </cell>
          <cell r="AQ166" t="str">
            <v>NA</v>
          </cell>
          <cell r="AS166" t="str">
            <v>NA</v>
          </cell>
          <cell r="AW166" t="str">
            <v>Management team approved the closure of the 8D and congratulated the team for completing the investigation efficiently.
Quality Manager: A
Plant Manager: W</v>
          </cell>
        </row>
        <row r="167">
          <cell r="M167" t="str">
            <v>D</v>
          </cell>
          <cell r="R167">
            <v>44583</v>
          </cell>
          <cell r="T167">
            <v>44583</v>
          </cell>
          <cell r="V167" t="str">
            <v>x</v>
          </cell>
        </row>
        <row r="168">
          <cell r="M168" t="str">
            <v>A</v>
          </cell>
          <cell r="R168">
            <v>44579</v>
          </cell>
          <cell r="T168">
            <v>44579</v>
          </cell>
          <cell r="V168" t="str">
            <v>x</v>
          </cell>
        </row>
        <row r="169">
          <cell r="M169" t="str">
            <v>C</v>
          </cell>
          <cell r="R169">
            <v>44579</v>
          </cell>
          <cell r="T169">
            <v>44579</v>
          </cell>
          <cell r="V169" t="str">
            <v>x</v>
          </cell>
        </row>
        <row r="170">
          <cell r="M170" t="str">
            <v>NA</v>
          </cell>
          <cell r="R170" t="str">
            <v>NA</v>
          </cell>
          <cell r="T170" t="str">
            <v>NA</v>
          </cell>
          <cell r="V170" t="str">
            <v>NA</v>
          </cell>
        </row>
        <row r="171">
          <cell r="M171" t="str">
            <v>NA</v>
          </cell>
          <cell r="R171" t="str">
            <v>NA</v>
          </cell>
          <cell r="T171" t="str">
            <v>NA</v>
          </cell>
          <cell r="V171" t="str">
            <v>NA</v>
          </cell>
        </row>
        <row r="172">
          <cell r="M172" t="str">
            <v>A</v>
          </cell>
          <cell r="R172">
            <v>44579</v>
          </cell>
          <cell r="T172">
            <v>44579</v>
          </cell>
          <cell r="V172" t="str">
            <v>x</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E Weekly"/>
      <sheetName val="RFT Weekly"/>
      <sheetName val="Scrap Weekly"/>
      <sheetName val="UPTIME Weekly"/>
      <sheetName val="Downtime pareto"/>
      <sheetName val="CONQ"/>
      <sheetName val="Honda QOS"/>
      <sheetName val="L319 QOS"/>
      <sheetName val="GMB QOS"/>
      <sheetName val="GME QOS "/>
      <sheetName val="GMG QOS  "/>
      <sheetName val="MU QOS "/>
      <sheetName val="R53 QOS "/>
      <sheetName val="Diesel QOS "/>
      <sheetName val="Ignore me"/>
      <sheetName val="reality"/>
      <sheetName val="Ignore"/>
      <sheetName val="By week"/>
      <sheetName val="OEE_Weekly"/>
      <sheetName val="RFT_Weekly"/>
      <sheetName val="Scrap_Weekly"/>
      <sheetName val="UPTIME_Weekly"/>
      <sheetName val="Downtime_pareto"/>
      <sheetName val="Honda_QOS"/>
      <sheetName val="L319_QOS"/>
      <sheetName val="GMB_QOS"/>
      <sheetName val="GME_QOS_"/>
      <sheetName val="GMG_QOS__"/>
      <sheetName val="MU_QOS_"/>
      <sheetName val="R53_QOS_"/>
      <sheetName val="Diesel_QOS_"/>
      <sheetName val="Ignore_me"/>
      <sheetName val="By_wee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 Log"/>
      <sheetName val="Instructions"/>
      <sheetName val="8D Form"/>
      <sheetName val="D1-D2"/>
      <sheetName val="D3"/>
      <sheetName val="Containment list"/>
      <sheetName val="D4"/>
      <sheetName val="D5-6"/>
      <sheetName val="D7-8"/>
      <sheetName val="Test 1"/>
      <sheetName val="Summary (2)"/>
      <sheetName val="Summary"/>
      <sheetName val="8D Scoring"/>
    </sheetNames>
    <sheetDataSet>
      <sheetData sheetId="0" refreshError="1"/>
      <sheetData sheetId="1" refreshError="1"/>
      <sheetData sheetId="2" refreshError="1"/>
      <sheetData sheetId="3">
        <row r="29">
          <cell r="H29" t="str">
            <v>Origin of NOK-part:</v>
          </cell>
          <cell r="I29">
            <v>45627</v>
          </cell>
          <cell r="J29" t="str">
            <v>Origin of OK-part:</v>
          </cell>
          <cell r="K29" t="str">
            <v>1 part Jan 23rd, 2025
with component reworked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 (2)"/>
      <sheetName val="Form (3)"/>
      <sheetName val="Sheet4"/>
      <sheetName val="D1_2"/>
      <sheetName val="D3"/>
      <sheetName val="Change Log"/>
      <sheetName val="Instructions"/>
      <sheetName val="Form"/>
      <sheetName val="Advanced 8D form"/>
      <sheetName val="Formular"/>
      <sheetName val="Data"/>
      <sheetName val="1 Team"/>
      <sheetName val="2 Problem"/>
      <sheetName val="3 Containment"/>
      <sheetName val="4 Root Cause"/>
      <sheetName val="5 Perm. CA"/>
      <sheetName val="6 Verify CA"/>
      <sheetName val="7 Prevent"/>
      <sheetName val="8 Closure"/>
      <sheetName val="Data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ow r="3">
          <cell r="X3" t="str">
            <v>Lower Frame RH</v>
          </cell>
          <cell r="AI3">
            <v>12</v>
          </cell>
          <cell r="AT3" t="str">
            <v>A</v>
          </cell>
          <cell r="BE3" t="str">
            <v>C</v>
          </cell>
          <cell r="BP3" t="str">
            <v>D</v>
          </cell>
          <cell r="CA3">
            <v>1</v>
          </cell>
        </row>
        <row r="4">
          <cell r="AI4" t="str">
            <v xml:space="preserve">123 999 </v>
          </cell>
          <cell r="AT4" t="str">
            <v>Quality Manager</v>
          </cell>
          <cell r="BE4" t="str">
            <v>Manugacturing Eng</v>
          </cell>
          <cell r="BP4" t="str">
            <v>Team Leader</v>
          </cell>
          <cell r="CA4">
            <v>2</v>
          </cell>
        </row>
        <row r="5">
          <cell r="X5" t="str">
            <v>123 456</v>
          </cell>
          <cell r="AI5" t="str">
            <v>Customer X</v>
          </cell>
          <cell r="CA5">
            <v>3</v>
          </cell>
        </row>
        <row r="6">
          <cell r="AT6" t="str">
            <v>adient.a@adient.com</v>
          </cell>
          <cell r="CA6">
            <v>4</v>
          </cell>
        </row>
        <row r="7">
          <cell r="X7" t="str">
            <v xml:space="preserve">Area 1 </v>
          </cell>
          <cell r="AI7">
            <v>44564</v>
          </cell>
          <cell r="AT7" t="str">
            <v>B</v>
          </cell>
          <cell r="BE7" t="str">
            <v>F</v>
          </cell>
          <cell r="BP7" t="str">
            <v>G</v>
          </cell>
          <cell r="CA7">
            <v>5</v>
          </cell>
        </row>
        <row r="8">
          <cell r="AT8" t="str">
            <v>Quality Engineer</v>
          </cell>
          <cell r="BE8" t="str">
            <v>Logistic Operator</v>
          </cell>
          <cell r="BP8" t="str">
            <v>Maintenance team member</v>
          </cell>
          <cell r="CA8">
            <v>6</v>
          </cell>
        </row>
        <row r="9">
          <cell r="CA9">
            <v>7</v>
          </cell>
        </row>
        <row r="10">
          <cell r="CA10">
            <v>8</v>
          </cell>
        </row>
        <row r="14">
          <cell r="D14">
            <v>44566</v>
          </cell>
          <cell r="G14">
            <v>44566</v>
          </cell>
          <cell r="AF14">
            <v>44573</v>
          </cell>
          <cell r="AI14">
            <v>44604</v>
          </cell>
          <cell r="BL14">
            <v>44596</v>
          </cell>
          <cell r="BO14">
            <v>44596</v>
          </cell>
        </row>
        <row r="17">
          <cell r="I17">
            <v>44566</v>
          </cell>
          <cell r="AK17">
            <v>44573</v>
          </cell>
          <cell r="BP17">
            <v>44596</v>
          </cell>
        </row>
        <row r="24">
          <cell r="A24" t="str">
            <v>Part cannot be assembled, counter part is not fitting</v>
          </cell>
          <cell r="S24" t="str">
            <v>Distance 25.05 +/-0.5 beteween brackets NOK , lower frame RH (measured at 26.16 on a returned sample)</v>
          </cell>
        </row>
        <row r="28">
          <cell r="A28" t="str">
            <v xml:space="preserve">Part not functional, cannot be used </v>
          </cell>
          <cell r="S28" t="str">
            <v>No evidence of rework or out-of-flow movements of the part</v>
          </cell>
        </row>
        <row r="32">
          <cell r="A32" t="str">
            <v xml:space="preserve">Customer X - operator on the assembly line </v>
          </cell>
          <cell r="S32" t="str">
            <v>Adient plant XXX, Line 2, Area 1</v>
          </cell>
        </row>
        <row r="36">
          <cell r="A36" t="str">
            <v>3rd of Jan 2022</v>
          </cell>
          <cell r="S36" t="str">
            <v>07/09/2021, shift 1  - 08/09/2021, shift 2 - 09/09/2021 shift 1</v>
          </cell>
        </row>
        <row r="40">
          <cell r="A40" t="str">
            <v>Assembly line</v>
          </cell>
          <cell r="S40" t="str">
            <v>Only supplied to Customer X</v>
          </cell>
        </row>
        <row r="44">
          <cell r="A44" t="str">
            <v xml:space="preserve">When trying to assemble the counterpart, the parts did not fit </v>
          </cell>
          <cell r="S44" t="str">
            <v>Defect has not been detected in the plant</v>
          </cell>
        </row>
        <row r="48">
          <cell r="A48">
            <v>55</v>
          </cell>
          <cell r="S48" t="str">
            <v>No</v>
          </cell>
          <cell r="AR48" t="str">
            <v>Customer X</v>
          </cell>
          <cell r="BI48" t="str">
            <v>Adient plant XXX</v>
          </cell>
          <cell r="BY48" t="str">
            <v xml:space="preserve">Drawing of the part 123 456 </v>
          </cell>
        </row>
        <row r="51">
          <cell r="H51" t="str">
            <v>N</v>
          </cell>
          <cell r="M51" t="str">
            <v>None</v>
          </cell>
          <cell r="X51" t="str">
            <v>Part Not Funtional (line interruptions)</v>
          </cell>
          <cell r="BN51" t="str">
            <v>NO</v>
          </cell>
        </row>
        <row r="52">
          <cell r="H52" t="str">
            <v>"</v>
          </cell>
        </row>
        <row r="56">
          <cell r="AS56">
            <v>44565</v>
          </cell>
          <cell r="AT56">
            <v>44566</v>
          </cell>
          <cell r="BD56">
            <v>44579</v>
          </cell>
          <cell r="BE56">
            <v>44580</v>
          </cell>
          <cell r="BF56">
            <v>44581</v>
          </cell>
          <cell r="BG56">
            <v>44582</v>
          </cell>
          <cell r="BH56">
            <v>44583</v>
          </cell>
          <cell r="BI56">
            <v>44584</v>
          </cell>
          <cell r="BJ56">
            <v>44585</v>
          </cell>
          <cell r="BK56">
            <v>44586</v>
          </cell>
          <cell r="BL56">
            <v>44587</v>
          </cell>
          <cell r="BM56">
            <v>44588</v>
          </cell>
          <cell r="BN56">
            <v>44589</v>
          </cell>
          <cell r="BO56">
            <v>44590</v>
          </cell>
          <cell r="BP56">
            <v>44591</v>
          </cell>
          <cell r="BQ56">
            <v>44592</v>
          </cell>
          <cell r="BR56">
            <v>44593</v>
          </cell>
          <cell r="BS56">
            <v>44594</v>
          </cell>
          <cell r="BT56">
            <v>44595</v>
          </cell>
          <cell r="BU56">
            <v>44596</v>
          </cell>
        </row>
        <row r="57">
          <cell r="AS57">
            <v>9</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row>
        <row r="58">
          <cell r="E58" t="str">
            <v>Check with the Go / no Go Gauge</v>
          </cell>
          <cell r="M58">
            <v>44565</v>
          </cell>
          <cell r="P58">
            <v>10</v>
          </cell>
          <cell r="T58">
            <v>10</v>
          </cell>
          <cell r="W58">
            <v>0</v>
          </cell>
          <cell r="Y58">
            <v>44565</v>
          </cell>
          <cell r="AT58">
            <v>11</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row>
        <row r="59">
          <cell r="E59" t="str">
            <v>Check with the Go / no Go Gauge</v>
          </cell>
          <cell r="M59">
            <v>44565</v>
          </cell>
          <cell r="P59">
            <v>30</v>
          </cell>
          <cell r="T59">
            <v>30</v>
          </cell>
          <cell r="W59">
            <v>0</v>
          </cell>
          <cell r="Y59">
            <v>44565</v>
          </cell>
        </row>
        <row r="60">
          <cell r="E60" t="str">
            <v>Check with the Go / no Go Gauge</v>
          </cell>
          <cell r="M60">
            <v>44565</v>
          </cell>
          <cell r="P60">
            <v>1200</v>
          </cell>
          <cell r="T60">
            <v>1200</v>
          </cell>
          <cell r="W60">
            <v>3</v>
          </cell>
          <cell r="Y60">
            <v>44565</v>
          </cell>
          <cell r="AG60">
            <v>44566</v>
          </cell>
        </row>
        <row r="61">
          <cell r="E61" t="str">
            <v>Check with the Go / no Go Gauge</v>
          </cell>
          <cell r="M61">
            <v>44565</v>
          </cell>
          <cell r="P61">
            <v>1000</v>
          </cell>
          <cell r="T61">
            <v>1000</v>
          </cell>
          <cell r="W61">
            <v>6</v>
          </cell>
          <cell r="Y61">
            <v>44565</v>
          </cell>
          <cell r="AG61" t="str">
            <v>4th of Jan 2022- ID 999 999</v>
          </cell>
          <cell r="AT61">
            <v>44446</v>
          </cell>
          <cell r="AU61">
            <v>44447</v>
          </cell>
          <cell r="AV61">
            <v>44448</v>
          </cell>
          <cell r="AW61">
            <v>44449</v>
          </cell>
          <cell r="AX61">
            <v>44450</v>
          </cell>
          <cell r="AY61">
            <v>44451</v>
          </cell>
          <cell r="AZ61">
            <v>44452</v>
          </cell>
          <cell r="BD61">
            <v>44579</v>
          </cell>
          <cell r="BE61">
            <v>44580</v>
          </cell>
          <cell r="BF61">
            <v>44581</v>
          </cell>
          <cell r="BG61">
            <v>44582</v>
          </cell>
          <cell r="BH61">
            <v>44583</v>
          </cell>
          <cell r="BI61">
            <v>44584</v>
          </cell>
          <cell r="BJ61">
            <v>44585</v>
          </cell>
          <cell r="BK61">
            <v>44586</v>
          </cell>
          <cell r="BL61">
            <v>44587</v>
          </cell>
          <cell r="BM61">
            <v>44588</v>
          </cell>
          <cell r="BN61">
            <v>44589</v>
          </cell>
          <cell r="BO61">
            <v>44590</v>
          </cell>
          <cell r="BP61">
            <v>44591</v>
          </cell>
          <cell r="BQ61">
            <v>44592</v>
          </cell>
          <cell r="BR61">
            <v>44593</v>
          </cell>
          <cell r="BS61">
            <v>44594</v>
          </cell>
          <cell r="BT61">
            <v>44595</v>
          </cell>
          <cell r="BU61">
            <v>44596</v>
          </cell>
        </row>
        <row r="62">
          <cell r="E62" t="str">
            <v>Check with the Go / no Go Gauge</v>
          </cell>
          <cell r="M62">
            <v>44565</v>
          </cell>
          <cell r="P62">
            <v>100</v>
          </cell>
          <cell r="T62">
            <v>100</v>
          </cell>
          <cell r="W62">
            <v>1</v>
          </cell>
          <cell r="Y62">
            <v>44566</v>
          </cell>
          <cell r="AG62" t="str">
            <v>DN 111 / 5 Jan 2022</v>
          </cell>
          <cell r="AW62">
            <v>11</v>
          </cell>
          <cell r="AX62">
            <v>9</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row>
        <row r="63">
          <cell r="E63" t="str">
            <v>Check with the Go / no Go Gauge</v>
          </cell>
          <cell r="M63">
            <v>44563</v>
          </cell>
          <cell r="P63">
            <v>250</v>
          </cell>
          <cell r="T63">
            <v>250</v>
          </cell>
          <cell r="W63">
            <v>10</v>
          </cell>
          <cell r="Y63">
            <v>44566</v>
          </cell>
          <cell r="AT63">
            <v>10</v>
          </cell>
          <cell r="AU63">
            <v>10</v>
          </cell>
          <cell r="AV63">
            <v>35</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row>
        <row r="64">
          <cell r="A64" t="str">
            <v>…</v>
          </cell>
          <cell r="AG64" t="str">
            <v>QA 1 / 4th of Jan 2022</v>
          </cell>
          <cell r="AM64" t="str">
            <v>x</v>
          </cell>
        </row>
        <row r="65">
          <cell r="A65" t="str">
            <v>…</v>
          </cell>
        </row>
        <row r="66">
          <cell r="A66" t="str">
            <v>….</v>
          </cell>
          <cell r="AV66" t="str">
            <v>x</v>
          </cell>
        </row>
        <row r="67">
          <cell r="A67" t="str">
            <v>..</v>
          </cell>
          <cell r="AV67" t="str">
            <v>x</v>
          </cell>
        </row>
        <row r="68">
          <cell r="A68" t="str">
            <v>….</v>
          </cell>
        </row>
        <row r="69">
          <cell r="A69" t="str">
            <v>…</v>
          </cell>
          <cell r="AC69" t="str">
            <v xml:space="preserve">Possible damages of painting on visible areas of part; Instruction to check the paint quality / no scratches after the go/no go check </v>
          </cell>
          <cell r="AP69" t="str">
            <v>Tip of OK parts with black marker on the tube between the brackets/ green label indicating the type of control carried out 100%</v>
          </cell>
        </row>
        <row r="70">
          <cell r="A70" t="str">
            <v>….</v>
          </cell>
        </row>
        <row r="76">
          <cell r="C76" t="str">
            <v>Customer X &amp; Adient plant XXX</v>
          </cell>
          <cell r="G76" t="str">
            <v xml:space="preserve">Customer X - external </v>
          </cell>
          <cell r="J76" t="str">
            <v>Adient plant XXX - Quality Eng B</v>
          </cell>
          <cell r="O76" t="str">
            <v xml:space="preserve">Functional - parts not fitting at Customer location </v>
          </cell>
          <cell r="AA76" t="str">
            <v>Part is not functional</v>
          </cell>
          <cell r="AE76" t="str">
            <v>Yes. Process is stable</v>
          </cell>
          <cell r="AM76" t="str">
            <v>Assembly líne of Customer X</v>
          </cell>
          <cell r="AQ76" t="str">
            <v>Welding robot subcomponent rear tube Adient XXX</v>
          </cell>
          <cell r="AY76">
            <v>44564</v>
          </cell>
          <cell r="BC76">
            <v>44564</v>
          </cell>
          <cell r="BK76">
            <v>55</v>
          </cell>
          <cell r="BO76" t="str">
            <v>Not evaluable yet</v>
          </cell>
          <cell r="BW76" t="str">
            <v>Random</v>
          </cell>
          <cell r="CA76" t="str">
            <v>No</v>
          </cell>
        </row>
        <row r="78">
          <cell r="C78" t="str">
            <v>NA - parts delivered only to Customer X</v>
          </cell>
          <cell r="G78" t="str">
            <v>Adient XXX</v>
          </cell>
          <cell r="O78" t="str">
            <v>Lower Frame LH</v>
          </cell>
          <cell r="S78" t="str">
            <v xml:space="preserve">Free-play </v>
          </cell>
          <cell r="V78" t="str">
            <v>Warranty isues</v>
          </cell>
          <cell r="AA78" t="str">
            <v>NA - Part is not functional</v>
          </cell>
          <cell r="AE78" t="str">
            <v>NA - Process is stable</v>
          </cell>
          <cell r="AM78" t="str">
            <v xml:space="preserve"> Adient XXX</v>
          </cell>
          <cell r="AY78">
            <v>44446</v>
          </cell>
          <cell r="BK78" t="str">
            <v>100% parts sent</v>
          </cell>
          <cell r="BO78" t="str">
            <v>Not evaluable</v>
          </cell>
          <cell r="BW78" t="str">
            <v>Continuos</v>
          </cell>
          <cell r="CA78" t="str">
            <v>Lower Frame LH</v>
          </cell>
        </row>
        <row r="84">
          <cell r="J84">
            <v>1</v>
          </cell>
        </row>
        <row r="88">
          <cell r="J88">
            <v>2</v>
          </cell>
        </row>
        <row r="89">
          <cell r="J89">
            <v>3</v>
          </cell>
        </row>
        <row r="90">
          <cell r="J90">
            <v>4</v>
          </cell>
        </row>
        <row r="96">
          <cell r="AR96" t="str">
            <v>Distance between brackets NOK</v>
          </cell>
        </row>
        <row r="100">
          <cell r="AR100">
            <v>2</v>
          </cell>
          <cell r="BR100">
            <v>2</v>
          </cell>
        </row>
        <row r="104">
          <cell r="U104">
            <v>5</v>
          </cell>
          <cell r="AH104">
            <v>1</v>
          </cell>
          <cell r="BA104">
            <v>3</v>
          </cell>
        </row>
        <row r="106">
          <cell r="BH106">
            <v>1</v>
          </cell>
        </row>
        <row r="107">
          <cell r="BA107">
            <v>4</v>
          </cell>
        </row>
        <row r="115">
          <cell r="D115">
            <v>1</v>
          </cell>
          <cell r="E115" t="str">
            <v>Incorrect production equipment</v>
          </cell>
          <cell r="Q115" t="str">
            <v>A</v>
          </cell>
          <cell r="U115">
            <v>44568</v>
          </cell>
          <cell r="Y115" t="str">
            <v xml:space="preserve">Correct equipmet of production </v>
          </cell>
          <cell r="AC115" t="str">
            <v>N</v>
          </cell>
          <cell r="AF115">
            <v>1</v>
          </cell>
          <cell r="AG115" t="str">
            <v>Defect not included in ODS</v>
          </cell>
          <cell r="AS115" t="str">
            <v>A</v>
          </cell>
          <cell r="AW115">
            <v>44568</v>
          </cell>
          <cell r="BA115" t="str">
            <v>Defect not included</v>
          </cell>
          <cell r="BE115" t="str">
            <v>Y</v>
          </cell>
          <cell r="BH115">
            <v>1</v>
          </cell>
          <cell r="BI115" t="str">
            <v>Check not defined in Control Plan</v>
          </cell>
          <cell r="BU115" t="str">
            <v>A</v>
          </cell>
          <cell r="BY115">
            <v>44568</v>
          </cell>
          <cell r="CC115" t="str">
            <v>Check no defined</v>
          </cell>
          <cell r="CG115" t="str">
            <v>Y</v>
          </cell>
        </row>
        <row r="116">
          <cell r="D116">
            <v>2</v>
          </cell>
          <cell r="E116" t="str">
            <v>Production equipment damaged</v>
          </cell>
          <cell r="Q116" t="str">
            <v>B</v>
          </cell>
          <cell r="U116">
            <v>44568</v>
          </cell>
          <cell r="Y116" t="str">
            <v xml:space="preserve">No damages found in machine </v>
          </cell>
          <cell r="AC116" t="str">
            <v>N</v>
          </cell>
          <cell r="AF116">
            <v>2</v>
          </cell>
          <cell r="AG116" t="str">
            <v>Difficult to detect</v>
          </cell>
          <cell r="AS116" t="str">
            <v>B</v>
          </cell>
          <cell r="AW116">
            <v>44568</v>
          </cell>
          <cell r="BA116" t="str">
            <v>easy to detect</v>
          </cell>
          <cell r="BE116" t="str">
            <v>N</v>
          </cell>
          <cell r="BH116">
            <v>2</v>
          </cell>
          <cell r="BI116" t="str">
            <v>Difficult to detect</v>
          </cell>
          <cell r="BU116" t="str">
            <v>A</v>
          </cell>
          <cell r="BY116">
            <v>44568</v>
          </cell>
          <cell r="CC116" t="str">
            <v>Easy to detect</v>
          </cell>
          <cell r="CG116" t="str">
            <v>N</v>
          </cell>
        </row>
        <row r="117">
          <cell r="D117">
            <v>3</v>
          </cell>
          <cell r="E117" t="str">
            <v>Production equipment worn</v>
          </cell>
          <cell r="Q117" t="str">
            <v>C</v>
          </cell>
          <cell r="U117">
            <v>44568</v>
          </cell>
          <cell r="Y117" t="str">
            <v xml:space="preserve">No wear found in machine </v>
          </cell>
          <cell r="AC117" t="str">
            <v>N</v>
          </cell>
          <cell r="AF117">
            <v>3</v>
          </cell>
          <cell r="AG117" t="str">
            <v>Product damaged after inspection</v>
          </cell>
          <cell r="AS117" t="str">
            <v>A</v>
          </cell>
          <cell r="AW117">
            <v>44568</v>
          </cell>
          <cell r="BA117" t="str">
            <v>no damaged after inspection</v>
          </cell>
          <cell r="BE117" t="str">
            <v>N</v>
          </cell>
        </row>
        <row r="118">
          <cell r="D118">
            <v>4</v>
          </cell>
          <cell r="E118" t="str">
            <v>Production machine is not correctly optimized</v>
          </cell>
          <cell r="Q118" t="str">
            <v>A</v>
          </cell>
          <cell r="U118">
            <v>44568</v>
          </cell>
          <cell r="Y118" t="str">
            <v>End stop surface is not enough</v>
          </cell>
          <cell r="AC118" t="str">
            <v>Y</v>
          </cell>
          <cell r="AF118">
            <v>4</v>
          </cell>
          <cell r="AG118" t="str">
            <v>Material not to specification</v>
          </cell>
          <cell r="AS118" t="str">
            <v>A</v>
          </cell>
          <cell r="AW118">
            <v>44568</v>
          </cell>
          <cell r="BA118" t="str">
            <v xml:space="preserve">raw material OK to the specification </v>
          </cell>
          <cell r="BE118" t="str">
            <v>N</v>
          </cell>
        </row>
        <row r="119">
          <cell r="D119">
            <v>5</v>
          </cell>
          <cell r="E119" t="str">
            <v>Material not to specification</v>
          </cell>
          <cell r="Q119" t="str">
            <v>A</v>
          </cell>
          <cell r="U119">
            <v>44568</v>
          </cell>
          <cell r="Y119" t="str">
            <v xml:space="preserve">raw material OK to the specification </v>
          </cell>
          <cell r="AC119" t="str">
            <v>N</v>
          </cell>
        </row>
        <row r="127">
          <cell r="E127" t="str">
            <v>Distance between brackets NOK</v>
          </cell>
          <cell r="AG127" t="str">
            <v>Distance between brackets NOK</v>
          </cell>
          <cell r="BI127" t="str">
            <v>Distance between brackets NOK</v>
          </cell>
        </row>
        <row r="128">
          <cell r="E128" t="str">
            <v>Brackets have freeplay after clamping</v>
          </cell>
          <cell r="AG128" t="str">
            <v>Part has not been checked</v>
          </cell>
          <cell r="BI128" t="str">
            <v xml:space="preserve">Defect not  included in ODS, Control plan </v>
          </cell>
        </row>
        <row r="129">
          <cell r="E129" t="str">
            <v>Brackets are not properly fixed</v>
          </cell>
          <cell r="AG129" t="str">
            <v xml:space="preserve">There is no check at this process </v>
          </cell>
          <cell r="BI129" t="str">
            <v>Quality chain documentation issue (PFMEA had the dimension in)</v>
          </cell>
        </row>
        <row r="130">
          <cell r="E130" t="str">
            <v xml:space="preserve">Endstop surface for brackets is small </v>
          </cell>
          <cell r="AG130" t="str">
            <v xml:space="preserve">It is not defined for this process </v>
          </cell>
        </row>
        <row r="131">
          <cell r="E131" t="str">
            <v>Tool is designed like this</v>
          </cell>
          <cell r="AG131" t="str">
            <v xml:space="preserve">It was not considered that this dimension was functional            </v>
          </cell>
        </row>
        <row r="132">
          <cell r="E132" t="str">
            <v>Y</v>
          </cell>
          <cell r="F132" t="str">
            <v>Production machine is not correctly optimized</v>
          </cell>
          <cell r="AD132" t="str">
            <v>Y</v>
          </cell>
          <cell r="AG132" t="str">
            <v>Y</v>
          </cell>
          <cell r="AH132" t="str">
            <v>Defect not included in ODS</v>
          </cell>
          <cell r="BF132" t="str">
            <v>Y</v>
          </cell>
          <cell r="BI132" t="str">
            <v>Y</v>
          </cell>
          <cell r="BJ132" t="str">
            <v xml:space="preserve">Quality Chain issue - characteristics not considered on all documents  (Quality Chain) </v>
          </cell>
          <cell r="CH132" t="str">
            <v>Y</v>
          </cell>
        </row>
        <row r="135">
          <cell r="E135" t="str">
            <v>Distance between brackets NOK</v>
          </cell>
          <cell r="AG135" t="str">
            <v>Distance between brackets NOK</v>
          </cell>
          <cell r="BI135" t="str">
            <v>Distance between brackets NOK</v>
          </cell>
        </row>
        <row r="143">
          <cell r="AG143" t="str">
            <v>Distance between brackets NOK</v>
          </cell>
          <cell r="BI143" t="str">
            <v>Distance between brackets NOK</v>
          </cell>
        </row>
        <row r="150">
          <cell r="AA150" t="str">
            <v xml:space="preserve">No, only one part number &amp; one customer affected - the one that was considered </v>
          </cell>
          <cell r="CF150" t="str">
            <v>NA</v>
          </cell>
        </row>
        <row r="154">
          <cell r="A154" t="str">
            <v>RC #1.1</v>
          </cell>
          <cell r="D154" t="str">
            <v>1.-Increase endstop surface to minimize brackets freeplay</v>
          </cell>
          <cell r="S154">
            <v>44579</v>
          </cell>
          <cell r="X154" t="str">
            <v>G</v>
          </cell>
          <cell r="BK154" t="str">
            <v>Closed</v>
          </cell>
          <cell r="BM154" t="str">
            <v>x</v>
          </cell>
          <cell r="BO154" t="str">
            <v>N</v>
          </cell>
          <cell r="BR154" t="str">
            <v>YES</v>
          </cell>
          <cell r="BU154" t="str">
            <v>YES</v>
          </cell>
          <cell r="BY154">
            <v>0.8</v>
          </cell>
          <cell r="CB154" t="str">
            <v>00014614100003621394 
ODETTE 180395710</v>
          </cell>
          <cell r="CF154">
            <v>44580</v>
          </cell>
          <cell r="CH154" t="str">
            <v>DN 222</v>
          </cell>
        </row>
        <row r="155">
          <cell r="A155" t="str">
            <v>RC #2.1</v>
          </cell>
          <cell r="D155" t="str">
            <v xml:space="preserve">1.- Modify gauge instruction to check distance between  brackets.
</v>
          </cell>
          <cell r="S155">
            <v>44579</v>
          </cell>
          <cell r="X155" t="str">
            <v>C</v>
          </cell>
          <cell r="BK155" t="str">
            <v>Closed</v>
          </cell>
          <cell r="BM155" t="str">
            <v>x</v>
          </cell>
          <cell r="BO155" t="str">
            <v>N</v>
          </cell>
          <cell r="BR155" t="str">
            <v>YES</v>
          </cell>
          <cell r="BU155" t="str">
            <v>NO</v>
          </cell>
          <cell r="BY155">
            <v>0.05</v>
          </cell>
          <cell r="CB155" t="str">
            <v>00014614100003621394 
ODETTE 180395710</v>
          </cell>
          <cell r="CF155">
            <v>44580</v>
          </cell>
          <cell r="CH155" t="str">
            <v>DN 222</v>
          </cell>
        </row>
        <row r="156">
          <cell r="A156" t="str">
            <v>RC #2.1</v>
          </cell>
          <cell r="D156" t="str">
            <v>2.- Training quality technicians</v>
          </cell>
          <cell r="S156">
            <v>44580</v>
          </cell>
          <cell r="X156" t="str">
            <v>A</v>
          </cell>
          <cell r="BK156" t="str">
            <v>Closed</v>
          </cell>
          <cell r="BM156" t="str">
            <v>x</v>
          </cell>
          <cell r="BO156" t="str">
            <v>N</v>
          </cell>
          <cell r="BR156" t="str">
            <v>YES</v>
          </cell>
          <cell r="BU156" t="str">
            <v>NO</v>
          </cell>
          <cell r="BY156">
            <v>0.05</v>
          </cell>
          <cell r="CB156" t="str">
            <v>00014614100003621394 
ODETTE 180395710</v>
          </cell>
          <cell r="CF156">
            <v>44580</v>
          </cell>
          <cell r="CH156" t="str">
            <v>DN 222</v>
          </cell>
        </row>
        <row r="157">
          <cell r="A157" t="str">
            <v>RC #3.1</v>
          </cell>
          <cell r="D157" t="str">
            <v>1.- Include dimensional check in Control Plan; CAQ (Inspection Plan)</v>
          </cell>
          <cell r="S157">
            <v>44579</v>
          </cell>
          <cell r="X157" t="str">
            <v>A</v>
          </cell>
          <cell r="BK157" t="str">
            <v>Closed</v>
          </cell>
          <cell r="BM157" t="str">
            <v>x</v>
          </cell>
          <cell r="BO157" t="str">
            <v>N</v>
          </cell>
          <cell r="BR157" t="str">
            <v>YES</v>
          </cell>
          <cell r="BU157" t="str">
            <v>NO</v>
          </cell>
          <cell r="BY157">
            <v>0.05</v>
          </cell>
          <cell r="CB157" t="str">
            <v>00014614100003621394 
ODETTE 180395710</v>
          </cell>
          <cell r="CF157">
            <v>44580</v>
          </cell>
          <cell r="CH157" t="str">
            <v>DN 222</v>
          </cell>
        </row>
        <row r="158">
          <cell r="A158" t="str">
            <v>RC #3.1</v>
          </cell>
          <cell r="D158" t="str">
            <v xml:space="preserve">Review the complete Quality Chain documentation of the project </v>
          </cell>
          <cell r="S158">
            <v>44583</v>
          </cell>
          <cell r="X158" t="str">
            <v>A</v>
          </cell>
          <cell r="BK158" t="str">
            <v>Closed</v>
          </cell>
          <cell r="BM158" t="str">
            <v>x</v>
          </cell>
          <cell r="BO158" t="str">
            <v>N</v>
          </cell>
          <cell r="BR158" t="str">
            <v>YES</v>
          </cell>
          <cell r="BU158" t="str">
            <v>NO</v>
          </cell>
          <cell r="BY158">
            <v>0.05</v>
          </cell>
          <cell r="CB158" t="str">
            <v>00014614100003621394 
ODETTE 180395711</v>
          </cell>
          <cell r="CF158">
            <v>44586</v>
          </cell>
          <cell r="CH158" t="str">
            <v>DN 333</v>
          </cell>
        </row>
        <row r="164">
          <cell r="BE164" t="str">
            <v xml:space="preserve">4th of Feb, 2022 </v>
          </cell>
          <cell r="CE164">
            <v>100</v>
          </cell>
        </row>
        <row r="165">
          <cell r="M165" t="str">
            <v>NA</v>
          </cell>
          <cell r="R165" t="str">
            <v>NA</v>
          </cell>
          <cell r="T165" t="str">
            <v>NA</v>
          </cell>
          <cell r="V165" t="str">
            <v>NA</v>
          </cell>
          <cell r="AJ165" t="str">
            <v>A</v>
          </cell>
          <cell r="AO165">
            <v>44583</v>
          </cell>
          <cell r="AQ165">
            <v>44583</v>
          </cell>
          <cell r="AS165" t="str">
            <v>x</v>
          </cell>
        </row>
        <row r="166">
          <cell r="M166" t="str">
            <v>NA</v>
          </cell>
          <cell r="R166" t="str">
            <v>NA</v>
          </cell>
          <cell r="T166" t="str">
            <v>NA</v>
          </cell>
          <cell r="V166" t="str">
            <v>NA</v>
          </cell>
          <cell r="AJ166" t="str">
            <v>NA</v>
          </cell>
          <cell r="AO166" t="str">
            <v>NA</v>
          </cell>
          <cell r="AQ166" t="str">
            <v>NA</v>
          </cell>
          <cell r="AS166" t="str">
            <v>NA</v>
          </cell>
          <cell r="AW166" t="str">
            <v>Management team approved the closure of the 8D and congratulated the team for completing the investigation efficiently.
Quality Manager: A
Plant Manager: W</v>
          </cell>
        </row>
        <row r="167">
          <cell r="M167" t="str">
            <v>D</v>
          </cell>
          <cell r="R167">
            <v>44583</v>
          </cell>
          <cell r="T167">
            <v>44583</v>
          </cell>
          <cell r="V167" t="str">
            <v>x</v>
          </cell>
        </row>
        <row r="168">
          <cell r="M168" t="str">
            <v>A</v>
          </cell>
          <cell r="R168">
            <v>44579</v>
          </cell>
          <cell r="T168">
            <v>44579</v>
          </cell>
          <cell r="V168" t="str">
            <v>x</v>
          </cell>
        </row>
        <row r="169">
          <cell r="M169" t="str">
            <v>C</v>
          </cell>
          <cell r="R169">
            <v>44579</v>
          </cell>
          <cell r="T169">
            <v>44579</v>
          </cell>
          <cell r="V169" t="str">
            <v>x</v>
          </cell>
        </row>
        <row r="170">
          <cell r="M170" t="str">
            <v>NA</v>
          </cell>
          <cell r="R170" t="str">
            <v>NA</v>
          </cell>
          <cell r="T170" t="str">
            <v>NA</v>
          </cell>
          <cell r="V170" t="str">
            <v>NA</v>
          </cell>
        </row>
        <row r="171">
          <cell r="M171" t="str">
            <v>NA</v>
          </cell>
          <cell r="R171" t="str">
            <v>NA</v>
          </cell>
          <cell r="T171" t="str">
            <v>NA</v>
          </cell>
          <cell r="V171" t="str">
            <v>NA</v>
          </cell>
        </row>
        <row r="172">
          <cell r="M172" t="str">
            <v>A</v>
          </cell>
          <cell r="R172">
            <v>44579</v>
          </cell>
          <cell r="T172">
            <v>44579</v>
          </cell>
          <cell r="V172" t="str">
            <v>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90A6951-BC50-4B99-8391-FEBE85E9F246}"/>
  <namedSheetView name="View2" id="{2BBEFE05-4996-49ED-959C-E0276D1C385E}"/>
</namedSheetView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microsoft.com/office/2019/04/relationships/namedSheetView" Target="../namedSheetViews/namedSheetView1.xml"/><Relationship Id="rId5" Type="http://schemas.openxmlformats.org/officeDocument/2006/relationships/image" Target="../media/image29.emf"/><Relationship Id="rId4" Type="http://schemas.openxmlformats.org/officeDocument/2006/relationships/oleObject" Target="../embeddings/Microsoft_PowerPoint_97-2003_Presentation.ppt"/></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18D2-5392-4FDD-B24A-A03C7CEC6A0C}">
  <sheetPr codeName="Sheet2">
    <tabColor rgb="FFB5BD00"/>
    <pageSetUpPr fitToPage="1"/>
  </sheetPr>
  <dimension ref="A1:C25"/>
  <sheetViews>
    <sheetView tabSelected="1" zoomScale="110" zoomScaleNormal="110" workbookViewId="0">
      <selection activeCell="K3" sqref="K3"/>
    </sheetView>
  </sheetViews>
  <sheetFormatPr defaultColWidth="9.33203125" defaultRowHeight="12.5"/>
  <cols>
    <col min="1" max="1" width="9" style="263" customWidth="1"/>
    <col min="2" max="2" width="14.33203125" style="263" customWidth="1"/>
    <col min="3" max="3" width="75.6640625" style="263" customWidth="1"/>
    <col min="4" max="16384" width="9.33203125" style="263"/>
  </cols>
  <sheetData>
    <row r="1" spans="1:3" s="251" customFormat="1" ht="41.5" customHeight="1">
      <c r="A1" s="442" t="s">
        <v>373</v>
      </c>
      <c r="B1" s="443"/>
      <c r="C1" s="443"/>
    </row>
    <row r="2" spans="1:3" s="251" customFormat="1" ht="30" customHeight="1">
      <c r="A2" s="444" t="s">
        <v>374</v>
      </c>
      <c r="B2" s="445"/>
      <c r="C2" s="445"/>
    </row>
    <row r="3" spans="1:3" s="251" customFormat="1">
      <c r="A3" s="252"/>
      <c r="B3" s="252"/>
      <c r="C3" s="252"/>
    </row>
    <row r="4" spans="1:3" s="251" customFormat="1">
      <c r="A4" s="252"/>
      <c r="B4" s="252"/>
      <c r="C4" s="252"/>
    </row>
    <row r="5" spans="1:3" s="251" customFormat="1"/>
    <row r="6" spans="1:3" s="251" customFormat="1" ht="26.4" customHeight="1">
      <c r="A6" s="444" t="s">
        <v>367</v>
      </c>
      <c r="B6" s="444"/>
      <c r="C6" s="444"/>
    </row>
    <row r="7" spans="1:3" s="251" customFormat="1" ht="28.75" customHeight="1">
      <c r="A7" s="127" t="s">
        <v>197</v>
      </c>
      <c r="B7" s="128" t="s">
        <v>198</v>
      </c>
      <c r="C7" s="129" t="s">
        <v>199</v>
      </c>
    </row>
    <row r="8" spans="1:3" s="251" customFormat="1" ht="50" hidden="1">
      <c r="A8" s="253">
        <v>5</v>
      </c>
      <c r="B8" s="254">
        <v>42095</v>
      </c>
      <c r="C8" s="255" t="s">
        <v>118</v>
      </c>
    </row>
    <row r="9" spans="1:3" s="251" customFormat="1" hidden="1">
      <c r="A9" s="256">
        <v>1</v>
      </c>
      <c r="B9" s="257">
        <v>42644</v>
      </c>
      <c r="C9" s="258" t="s">
        <v>368</v>
      </c>
    </row>
    <row r="10" spans="1:3" s="251" customFormat="1" ht="55.25" hidden="1" customHeight="1">
      <c r="A10" s="256">
        <v>2</v>
      </c>
      <c r="B10" s="257">
        <v>42826</v>
      </c>
      <c r="C10" s="258" t="s">
        <v>369</v>
      </c>
    </row>
    <row r="11" spans="1:3" s="251" customFormat="1" ht="87.5" hidden="1">
      <c r="A11" s="130">
        <v>4</v>
      </c>
      <c r="B11" s="259">
        <v>43191</v>
      </c>
      <c r="C11" s="131" t="s">
        <v>370</v>
      </c>
    </row>
    <row r="12" spans="1:3" s="251" customFormat="1" ht="37.5" hidden="1">
      <c r="A12" s="256">
        <v>5</v>
      </c>
      <c r="B12" s="259">
        <v>43556</v>
      </c>
      <c r="C12" s="260" t="s">
        <v>371</v>
      </c>
    </row>
    <row r="13" spans="1:3" s="251" customFormat="1" ht="28.25" hidden="1" customHeight="1">
      <c r="A13" s="261">
        <v>6</v>
      </c>
      <c r="B13" s="259">
        <v>43739</v>
      </c>
      <c r="C13" s="262" t="s">
        <v>372</v>
      </c>
    </row>
    <row r="14" spans="1:3" s="251" customFormat="1" ht="28.25" hidden="1" customHeight="1">
      <c r="A14" s="261">
        <v>7</v>
      </c>
      <c r="B14" s="259">
        <v>44652</v>
      </c>
      <c r="C14" s="262" t="s">
        <v>119</v>
      </c>
    </row>
    <row r="15" spans="1:3" s="251" customFormat="1" ht="28.25" hidden="1" customHeight="1">
      <c r="A15" s="261">
        <v>8</v>
      </c>
      <c r="B15" s="259">
        <v>44835</v>
      </c>
      <c r="C15" s="262" t="s">
        <v>120</v>
      </c>
    </row>
    <row r="16" spans="1:3" s="251" customFormat="1" ht="50" hidden="1">
      <c r="A16" s="261">
        <v>9</v>
      </c>
      <c r="B16" s="259">
        <v>45383</v>
      </c>
      <c r="C16" s="262" t="s">
        <v>173</v>
      </c>
    </row>
    <row r="17" spans="1:3" s="251" customFormat="1" hidden="1">
      <c r="A17" s="261">
        <v>10</v>
      </c>
      <c r="B17" s="259">
        <v>45566</v>
      </c>
      <c r="C17" s="262" t="s">
        <v>171</v>
      </c>
    </row>
    <row r="18" spans="1:3" ht="59.4" customHeight="1">
      <c r="A18" s="261">
        <v>11</v>
      </c>
      <c r="B18" s="259">
        <v>45748</v>
      </c>
      <c r="C18" s="262" t="s">
        <v>375</v>
      </c>
    </row>
    <row r="19" spans="1:3" ht="29">
      <c r="A19" s="132">
        <v>12</v>
      </c>
      <c r="B19" s="133">
        <v>45931</v>
      </c>
      <c r="C19" s="134" t="s">
        <v>617</v>
      </c>
    </row>
    <row r="22" spans="1:3" ht="36" customHeight="1">
      <c r="A22" s="444" t="s">
        <v>639</v>
      </c>
      <c r="B22" s="444"/>
      <c r="C22" s="444"/>
    </row>
    <row r="23" spans="1:3" ht="32" customHeight="1">
      <c r="A23" s="127" t="s">
        <v>197</v>
      </c>
      <c r="B23" s="128" t="s">
        <v>198</v>
      </c>
      <c r="C23" s="129" t="s">
        <v>199</v>
      </c>
    </row>
    <row r="24" spans="1:3" ht="18">
      <c r="A24" s="848"/>
      <c r="B24" s="849"/>
      <c r="C24" s="850"/>
    </row>
    <row r="25" spans="1:3">
      <c r="A25" s="851"/>
      <c r="B25" s="852"/>
      <c r="C25" s="853"/>
    </row>
  </sheetData>
  <mergeCells count="4">
    <mergeCell ref="A1:C1"/>
    <mergeCell ref="A2:C2"/>
    <mergeCell ref="A6:C6"/>
    <mergeCell ref="A22:C22"/>
  </mergeCells>
  <phoneticPr fontId="54"/>
  <printOptions horizontalCentered="1"/>
  <pageMargins left="0.19685039370078741" right="0.19685039370078741" top="0.19685039370078741" bottom="0.59055118110236227" header="0" footer="0.19685039370078741"/>
  <pageSetup paperSize="9" fitToHeight="0" orientation="landscape" r:id="rId1"/>
  <headerFooter alignWithMargins="0">
    <oddFooter>&amp;L&amp;8AE-LOS-FR-01-EJ / Rev.12.0
(01-Oct-2025)&amp;C&amp;"Calibri,標準"&amp;8&amp;K000000Adient plc
Proprietary and Confidential
&amp;1#&amp;10Adient – INTERNAL&amp;R&amp;8Page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C5AED-4ECC-409D-893C-B740AE82C748}">
  <sheetPr codeName="Sheet3">
    <tabColor rgb="FF074F71"/>
    <pageSetUpPr fitToPage="1"/>
  </sheetPr>
  <dimension ref="A1:D185"/>
  <sheetViews>
    <sheetView topLeftCell="A12" zoomScale="115" zoomScaleNormal="115" workbookViewId="0">
      <selection activeCell="D12" sqref="D12"/>
    </sheetView>
  </sheetViews>
  <sheetFormatPr defaultColWidth="9.33203125" defaultRowHeight="12.5"/>
  <cols>
    <col min="1" max="2" width="3.4140625" style="269" customWidth="1"/>
    <col min="3" max="3" width="100.33203125" style="269" customWidth="1"/>
    <col min="4" max="4" width="84" style="268" customWidth="1"/>
    <col min="5" max="16384" width="9.33203125" style="269"/>
  </cols>
  <sheetData>
    <row r="1" spans="1:4" s="251" customFormat="1" ht="37.75" customHeight="1">
      <c r="A1" s="442" t="s">
        <v>211</v>
      </c>
      <c r="B1" s="443"/>
      <c r="C1" s="443"/>
      <c r="D1" s="264"/>
    </row>
    <row r="2" spans="1:4" s="251" customFormat="1" ht="27" customHeight="1" thickBot="1">
      <c r="A2" s="459" t="s">
        <v>200</v>
      </c>
      <c r="B2" s="460"/>
      <c r="C2" s="460"/>
      <c r="D2" s="264"/>
    </row>
    <row r="3" spans="1:4">
      <c r="A3" s="265" t="s">
        <v>104</v>
      </c>
      <c r="B3" s="266"/>
      <c r="C3" s="267"/>
    </row>
    <row r="4" spans="1:4">
      <c r="A4" s="450"/>
      <c r="B4" s="451"/>
      <c r="C4" s="452"/>
    </row>
    <row r="5" spans="1:4" ht="30" customHeight="1">
      <c r="A5" s="450" t="s">
        <v>212</v>
      </c>
      <c r="B5" s="451"/>
      <c r="C5" s="452"/>
    </row>
    <row r="6" spans="1:4">
      <c r="A6" s="273"/>
      <c r="B6" s="455"/>
      <c r="C6" s="454"/>
    </row>
    <row r="7" spans="1:4" ht="45.65" customHeight="1">
      <c r="A7" s="450" t="s">
        <v>213</v>
      </c>
      <c r="B7" s="451"/>
      <c r="C7" s="452"/>
    </row>
    <row r="8" spans="1:4">
      <c r="A8" s="273"/>
      <c r="B8" s="455"/>
      <c r="C8" s="454"/>
    </row>
    <row r="9" spans="1:4" ht="30.75" customHeight="1">
      <c r="A9" s="450" t="s">
        <v>214</v>
      </c>
      <c r="B9" s="451"/>
      <c r="C9" s="452"/>
    </row>
    <row r="10" spans="1:4">
      <c r="A10" s="273"/>
      <c r="B10" s="455"/>
      <c r="C10" s="454"/>
    </row>
    <row r="11" spans="1:4" ht="31.25" customHeight="1">
      <c r="A11" s="450" t="s">
        <v>215</v>
      </c>
      <c r="B11" s="451"/>
      <c r="C11" s="452"/>
    </row>
    <row r="12" spans="1:4" ht="31.25" customHeight="1">
      <c r="A12" s="270"/>
      <c r="B12" s="271"/>
      <c r="C12" s="272"/>
    </row>
    <row r="13" spans="1:4" ht="37.75" customHeight="1" thickBot="1">
      <c r="A13" s="461" t="s">
        <v>216</v>
      </c>
      <c r="B13" s="462"/>
      <c r="C13" s="463"/>
    </row>
    <row r="14" spans="1:4" ht="28.25" customHeight="1">
      <c r="A14" s="456" t="s">
        <v>217</v>
      </c>
      <c r="B14" s="457"/>
      <c r="C14" s="458"/>
    </row>
    <row r="15" spans="1:4" ht="24.65" customHeight="1">
      <c r="A15" s="273"/>
      <c r="B15" s="453" t="s">
        <v>218</v>
      </c>
      <c r="C15" s="454"/>
    </row>
    <row r="16" spans="1:4" ht="25.25" customHeight="1">
      <c r="A16" s="273"/>
      <c r="B16" s="453" t="s">
        <v>219</v>
      </c>
      <c r="C16" s="454"/>
    </row>
    <row r="17" spans="1:3" ht="30.65" customHeight="1">
      <c r="A17" s="273"/>
      <c r="B17" s="453" t="s">
        <v>220</v>
      </c>
      <c r="C17" s="454"/>
    </row>
    <row r="18" spans="1:3" ht="35.4" customHeight="1">
      <c r="A18" s="273"/>
      <c r="B18" s="453" t="s">
        <v>221</v>
      </c>
      <c r="C18" s="454"/>
    </row>
    <row r="19" spans="1:3" ht="25.25" customHeight="1">
      <c r="A19" s="273"/>
      <c r="B19" s="453" t="s">
        <v>222</v>
      </c>
      <c r="C19" s="454"/>
    </row>
    <row r="20" spans="1:3" ht="33.65" customHeight="1">
      <c r="A20" s="273"/>
      <c r="B20" s="453" t="s">
        <v>223</v>
      </c>
      <c r="C20" s="454"/>
    </row>
    <row r="21" spans="1:3" ht="26.4" customHeight="1">
      <c r="A21" s="273"/>
      <c r="B21" s="453" t="s">
        <v>224</v>
      </c>
      <c r="C21" s="454"/>
    </row>
    <row r="22" spans="1:3" ht="33" customHeight="1">
      <c r="A22" s="273"/>
      <c r="B22" s="453" t="s">
        <v>225</v>
      </c>
      <c r="C22" s="454"/>
    </row>
    <row r="23" spans="1:3" ht="33.65" customHeight="1" thickBot="1">
      <c r="A23" s="274"/>
      <c r="B23" s="464" t="s">
        <v>226</v>
      </c>
      <c r="C23" s="465"/>
    </row>
    <row r="24" spans="1:3">
      <c r="A24" s="466"/>
      <c r="B24" s="467"/>
      <c r="C24" s="468"/>
    </row>
    <row r="25" spans="1:3" ht="55.75" customHeight="1">
      <c r="A25" s="469"/>
      <c r="B25" s="447"/>
      <c r="C25" s="275" t="s">
        <v>227</v>
      </c>
    </row>
    <row r="26" spans="1:3" ht="39" customHeight="1">
      <c r="A26" s="472" t="s">
        <v>201</v>
      </c>
      <c r="B26" s="473"/>
      <c r="C26" s="474"/>
    </row>
    <row r="27" spans="1:3" ht="97.5" customHeight="1">
      <c r="A27" s="126"/>
      <c r="C27" s="275" t="s">
        <v>228</v>
      </c>
    </row>
    <row r="28" spans="1:3" ht="15.5">
      <c r="A28" s="126"/>
      <c r="C28" s="275"/>
    </row>
    <row r="29" spans="1:3" ht="112.75" customHeight="1">
      <c r="A29" s="126"/>
      <c r="C29" s="275" t="s">
        <v>229</v>
      </c>
    </row>
    <row r="30" spans="1:3" ht="125.25" customHeight="1">
      <c r="A30" s="126"/>
      <c r="C30" s="275"/>
    </row>
    <row r="31" spans="1:3" ht="15.5">
      <c r="A31" s="126"/>
      <c r="C31" s="275"/>
    </row>
    <row r="32" spans="1:3" ht="15.5">
      <c r="A32" s="126"/>
      <c r="C32" s="275"/>
    </row>
    <row r="33" spans="1:3" ht="15.5">
      <c r="A33" s="126"/>
      <c r="C33" s="275"/>
    </row>
    <row r="34" spans="1:3" ht="15.5">
      <c r="A34" s="126"/>
      <c r="C34" s="275"/>
    </row>
    <row r="35" spans="1:3" ht="15.5">
      <c r="A35" s="126"/>
      <c r="C35" s="275"/>
    </row>
    <row r="36" spans="1:3" ht="15.5">
      <c r="A36" s="126"/>
      <c r="C36" s="275"/>
    </row>
    <row r="37" spans="1:3" ht="15.5">
      <c r="A37" s="126"/>
      <c r="C37" s="275"/>
    </row>
    <row r="38" spans="1:3" ht="15.5">
      <c r="A38" s="126"/>
      <c r="C38" s="275"/>
    </row>
    <row r="39" spans="1:3" ht="15.5">
      <c r="A39" s="126"/>
      <c r="C39" s="275"/>
    </row>
    <row r="40" spans="1:3" ht="15.5">
      <c r="A40" s="126"/>
      <c r="C40" s="275"/>
    </row>
    <row r="41" spans="1:3" ht="15.5">
      <c r="A41" s="126"/>
      <c r="C41" s="275"/>
    </row>
    <row r="42" spans="1:3" ht="15.5">
      <c r="A42" s="126"/>
      <c r="C42" s="275"/>
    </row>
    <row r="43" spans="1:3" ht="15.5">
      <c r="A43" s="126"/>
      <c r="C43" s="275"/>
    </row>
    <row r="44" spans="1:3" ht="15.5">
      <c r="A44" s="126"/>
      <c r="C44" s="275"/>
    </row>
    <row r="45" spans="1:3" ht="15.5">
      <c r="A45" s="126"/>
      <c r="C45" s="275"/>
    </row>
    <row r="46" spans="1:3" ht="15.5">
      <c r="A46" s="126"/>
      <c r="C46" s="275"/>
    </row>
    <row r="47" spans="1:3" ht="15.5">
      <c r="A47" s="126"/>
      <c r="C47" s="275"/>
    </row>
    <row r="48" spans="1:3" ht="15.5">
      <c r="A48" s="126"/>
      <c r="C48" s="275"/>
    </row>
    <row r="49" spans="1:3" ht="15.5">
      <c r="A49" s="126"/>
      <c r="C49" s="275"/>
    </row>
    <row r="50" spans="1:3" ht="15.5">
      <c r="A50" s="126"/>
      <c r="C50" s="275"/>
    </row>
    <row r="51" spans="1:3" ht="15.5">
      <c r="A51" s="126"/>
      <c r="C51" s="275"/>
    </row>
    <row r="52" spans="1:3" ht="15.5">
      <c r="A52" s="126"/>
      <c r="C52" s="275"/>
    </row>
    <row r="53" spans="1:3" ht="15.5">
      <c r="A53" s="126"/>
      <c r="C53" s="275"/>
    </row>
    <row r="54" spans="1:3" ht="15.5">
      <c r="A54" s="126"/>
      <c r="C54" s="275"/>
    </row>
    <row r="55" spans="1:3" ht="60.65" customHeight="1">
      <c r="A55" s="126"/>
      <c r="C55" s="275" t="s">
        <v>230</v>
      </c>
    </row>
    <row r="56" spans="1:3" ht="64.25" customHeight="1" thickBot="1">
      <c r="A56" s="125"/>
      <c r="B56" s="276"/>
      <c r="C56" s="277" t="s">
        <v>231</v>
      </c>
    </row>
    <row r="57" spans="1:3" ht="15.5">
      <c r="A57" s="126"/>
      <c r="B57" s="470" t="s">
        <v>232</v>
      </c>
      <c r="C57" s="471"/>
    </row>
    <row r="58" spans="1:3" ht="15.5">
      <c r="A58" s="126"/>
      <c r="B58" s="451"/>
      <c r="C58" s="452"/>
    </row>
    <row r="59" spans="1:3" ht="56.4" customHeight="1">
      <c r="A59" s="126"/>
      <c r="B59" s="451"/>
      <c r="C59" s="452"/>
    </row>
    <row r="60" spans="1:3" ht="31.75" customHeight="1">
      <c r="A60" s="472" t="s">
        <v>233</v>
      </c>
      <c r="B60" s="473"/>
      <c r="C60" s="474"/>
    </row>
    <row r="61" spans="1:3">
      <c r="A61" s="273"/>
      <c r="C61" s="278"/>
    </row>
    <row r="62" spans="1:3" ht="27.65" customHeight="1">
      <c r="A62" s="446" t="s">
        <v>234</v>
      </c>
      <c r="B62" s="447"/>
      <c r="C62" s="448"/>
    </row>
    <row r="63" spans="1:3">
      <c r="A63" s="273"/>
      <c r="C63" s="278"/>
    </row>
    <row r="64" spans="1:3" ht="32" customHeight="1">
      <c r="A64" s="273" t="s">
        <v>105</v>
      </c>
      <c r="B64" s="451" t="s">
        <v>235</v>
      </c>
      <c r="C64" s="452"/>
    </row>
    <row r="65" spans="1:3" ht="32" customHeight="1">
      <c r="A65" s="273" t="s">
        <v>106</v>
      </c>
      <c r="B65" s="451" t="s">
        <v>236</v>
      </c>
      <c r="C65" s="452"/>
    </row>
    <row r="66" spans="1:3" ht="32" customHeight="1">
      <c r="A66" s="273" t="s">
        <v>107</v>
      </c>
      <c r="B66" s="451" t="s">
        <v>237</v>
      </c>
      <c r="C66" s="452"/>
    </row>
    <row r="67" spans="1:3" ht="32" customHeight="1">
      <c r="A67" s="273" t="s">
        <v>108</v>
      </c>
      <c r="B67" s="451" t="s">
        <v>238</v>
      </c>
      <c r="C67" s="452"/>
    </row>
    <row r="68" spans="1:3" ht="32" customHeight="1">
      <c r="A68" s="273" t="s">
        <v>109</v>
      </c>
      <c r="B68" s="451" t="s">
        <v>239</v>
      </c>
      <c r="C68" s="452"/>
    </row>
    <row r="69" spans="1:3" ht="32" customHeight="1">
      <c r="A69" s="273" t="s">
        <v>110</v>
      </c>
      <c r="B69" s="451" t="s">
        <v>202</v>
      </c>
      <c r="C69" s="452"/>
    </row>
    <row r="70" spans="1:3" ht="32" customHeight="1">
      <c r="A70" s="273" t="s">
        <v>111</v>
      </c>
      <c r="B70" s="451" t="s">
        <v>240</v>
      </c>
      <c r="C70" s="452"/>
    </row>
    <row r="71" spans="1:3" ht="32" customHeight="1">
      <c r="A71" s="273" t="s">
        <v>112</v>
      </c>
      <c r="B71" s="451" t="s">
        <v>241</v>
      </c>
      <c r="C71" s="452"/>
    </row>
    <row r="72" spans="1:3" ht="50.4" customHeight="1">
      <c r="A72" s="273" t="s">
        <v>113</v>
      </c>
      <c r="B72" s="451" t="s">
        <v>242</v>
      </c>
      <c r="C72" s="452"/>
    </row>
    <row r="73" spans="1:3" ht="27.75" customHeight="1">
      <c r="A73" s="273" t="s">
        <v>114</v>
      </c>
      <c r="C73" s="278"/>
    </row>
    <row r="74" spans="1:3" ht="32" customHeight="1">
      <c r="A74" s="446" t="s">
        <v>243</v>
      </c>
      <c r="B74" s="447"/>
      <c r="C74" s="448"/>
    </row>
    <row r="75" spans="1:3" ht="46.25" customHeight="1">
      <c r="A75" s="273" t="s">
        <v>105</v>
      </c>
      <c r="B75" s="451" t="s">
        <v>244</v>
      </c>
      <c r="C75" s="452"/>
    </row>
    <row r="76" spans="1:3" ht="57" customHeight="1">
      <c r="A76" s="273" t="s">
        <v>106</v>
      </c>
      <c r="B76" s="451" t="s">
        <v>245</v>
      </c>
      <c r="C76" s="452"/>
    </row>
    <row r="77" spans="1:3" ht="33" customHeight="1">
      <c r="A77" s="273"/>
      <c r="C77" s="278"/>
    </row>
    <row r="78" spans="1:3" ht="33" customHeight="1">
      <c r="A78" s="446" t="s">
        <v>246</v>
      </c>
      <c r="B78" s="447"/>
      <c r="C78" s="448"/>
    </row>
    <row r="79" spans="1:3" ht="33" customHeight="1">
      <c r="A79" s="273" t="s">
        <v>105</v>
      </c>
      <c r="B79" s="451" t="s">
        <v>203</v>
      </c>
      <c r="C79" s="452"/>
    </row>
    <row r="80" spans="1:3" ht="55.25" customHeight="1">
      <c r="A80" s="273" t="s">
        <v>115</v>
      </c>
      <c r="C80" s="275" t="s">
        <v>247</v>
      </c>
    </row>
    <row r="81" spans="1:3" ht="43.75" customHeight="1">
      <c r="A81" s="273" t="s">
        <v>115</v>
      </c>
      <c r="C81" s="275" t="s">
        <v>248</v>
      </c>
    </row>
    <row r="82" spans="1:3" ht="27" customHeight="1">
      <c r="A82" s="273" t="s">
        <v>115</v>
      </c>
      <c r="C82" s="275" t="s">
        <v>249</v>
      </c>
    </row>
    <row r="83" spans="1:3" ht="32" customHeight="1">
      <c r="A83" s="273" t="s">
        <v>115</v>
      </c>
      <c r="C83" s="275" t="s">
        <v>250</v>
      </c>
    </row>
    <row r="84" spans="1:3" ht="32" customHeight="1">
      <c r="A84" s="273" t="s">
        <v>106</v>
      </c>
      <c r="B84" s="451" t="s">
        <v>251</v>
      </c>
      <c r="C84" s="452"/>
    </row>
    <row r="85" spans="1:3" ht="32" customHeight="1">
      <c r="A85" s="273" t="s">
        <v>107</v>
      </c>
      <c r="B85" s="451" t="s">
        <v>252</v>
      </c>
      <c r="C85" s="452"/>
    </row>
    <row r="86" spans="1:3">
      <c r="A86" s="273"/>
      <c r="C86" s="278"/>
    </row>
    <row r="87" spans="1:3" ht="32" customHeight="1">
      <c r="A87" s="446" t="s">
        <v>253</v>
      </c>
      <c r="B87" s="447"/>
      <c r="C87" s="448"/>
    </row>
    <row r="88" spans="1:3" ht="94.25" customHeight="1">
      <c r="A88" s="273" t="s">
        <v>105</v>
      </c>
      <c r="B88" s="451" t="s">
        <v>254</v>
      </c>
      <c r="C88" s="452"/>
    </row>
    <row r="89" spans="1:3" ht="32" customHeight="1">
      <c r="A89" s="273" t="s">
        <v>106</v>
      </c>
      <c r="B89" s="451" t="s">
        <v>255</v>
      </c>
      <c r="C89" s="452"/>
    </row>
    <row r="90" spans="1:3" ht="64.25" customHeight="1">
      <c r="A90" s="273" t="s">
        <v>107</v>
      </c>
      <c r="B90" s="451" t="s">
        <v>256</v>
      </c>
      <c r="C90" s="452"/>
    </row>
    <row r="91" spans="1:3" ht="47.4" customHeight="1">
      <c r="A91" s="273" t="s">
        <v>108</v>
      </c>
      <c r="B91" s="451" t="s">
        <v>257</v>
      </c>
      <c r="C91" s="452"/>
    </row>
    <row r="92" spans="1:3" ht="32" customHeight="1">
      <c r="A92" s="273" t="s">
        <v>109</v>
      </c>
      <c r="B92" s="451" t="s">
        <v>258</v>
      </c>
      <c r="C92" s="452"/>
    </row>
    <row r="93" spans="1:3" ht="32" customHeight="1">
      <c r="A93" s="273" t="s">
        <v>110</v>
      </c>
      <c r="B93" s="451" t="s">
        <v>259</v>
      </c>
      <c r="C93" s="452"/>
    </row>
    <row r="94" spans="1:3" ht="32" customHeight="1">
      <c r="A94" s="273" t="s">
        <v>111</v>
      </c>
      <c r="B94" s="451" t="s">
        <v>260</v>
      </c>
      <c r="C94" s="452"/>
    </row>
    <row r="95" spans="1:3">
      <c r="A95" s="273"/>
      <c r="C95" s="278"/>
    </row>
    <row r="96" spans="1:3" ht="32" customHeight="1">
      <c r="A96" s="446" t="s">
        <v>261</v>
      </c>
      <c r="B96" s="447"/>
      <c r="C96" s="448"/>
    </row>
    <row r="97" spans="1:3" ht="63" customHeight="1">
      <c r="A97" s="273" t="s">
        <v>116</v>
      </c>
      <c r="B97" s="451" t="s">
        <v>262</v>
      </c>
      <c r="C97" s="452"/>
    </row>
    <row r="98" spans="1:3" ht="70.75" customHeight="1">
      <c r="A98" s="273" t="s">
        <v>105</v>
      </c>
      <c r="B98" s="451" t="s">
        <v>616</v>
      </c>
      <c r="C98" s="452"/>
    </row>
    <row r="99" spans="1:3" ht="55.75" customHeight="1">
      <c r="A99" s="273"/>
      <c r="B99" s="269" t="s">
        <v>114</v>
      </c>
      <c r="C99" s="275" t="s">
        <v>263</v>
      </c>
    </row>
    <row r="100" spans="1:3" ht="76.25" customHeight="1">
      <c r="A100" s="273" t="s">
        <v>106</v>
      </c>
      <c r="B100" s="451" t="s">
        <v>264</v>
      </c>
      <c r="C100" s="452"/>
    </row>
    <row r="101" spans="1:3" ht="48" customHeight="1">
      <c r="A101" s="273" t="s">
        <v>107</v>
      </c>
      <c r="B101" s="451" t="s">
        <v>265</v>
      </c>
      <c r="C101" s="452"/>
    </row>
    <row r="102" spans="1:3" ht="32" customHeight="1">
      <c r="A102" s="446" t="s">
        <v>266</v>
      </c>
      <c r="B102" s="447"/>
      <c r="C102" s="448"/>
    </row>
    <row r="103" spans="1:3">
      <c r="A103" s="273"/>
      <c r="C103" s="278"/>
    </row>
    <row r="104" spans="1:3" ht="32" customHeight="1">
      <c r="A104" s="446" t="s">
        <v>267</v>
      </c>
      <c r="B104" s="447"/>
      <c r="C104" s="448"/>
    </row>
    <row r="105" spans="1:3" ht="57" customHeight="1">
      <c r="A105" s="273" t="s">
        <v>116</v>
      </c>
      <c r="B105" s="451" t="s">
        <v>268</v>
      </c>
      <c r="C105" s="452"/>
    </row>
    <row r="106" spans="1:3" ht="32" customHeight="1">
      <c r="A106" s="273" t="s">
        <v>105</v>
      </c>
      <c r="B106" s="451" t="s">
        <v>204</v>
      </c>
      <c r="C106" s="452"/>
    </row>
    <row r="107" spans="1:3" ht="32" customHeight="1">
      <c r="A107" s="273" t="s">
        <v>106</v>
      </c>
      <c r="B107" s="451" t="s">
        <v>205</v>
      </c>
      <c r="C107" s="452"/>
    </row>
    <row r="108" spans="1:3" ht="32" customHeight="1">
      <c r="A108" s="273" t="s">
        <v>107</v>
      </c>
      <c r="B108" s="451" t="s">
        <v>269</v>
      </c>
      <c r="C108" s="452"/>
    </row>
    <row r="109" spans="1:3">
      <c r="A109" s="273"/>
      <c r="C109" s="278"/>
    </row>
    <row r="110" spans="1:3" ht="32" customHeight="1">
      <c r="A110" s="446" t="s">
        <v>270</v>
      </c>
      <c r="B110" s="447"/>
      <c r="C110" s="448"/>
    </row>
    <row r="111" spans="1:3" ht="58.75" customHeight="1">
      <c r="A111" s="273" t="s">
        <v>105</v>
      </c>
      <c r="B111" s="451" t="s">
        <v>206</v>
      </c>
      <c r="C111" s="452"/>
    </row>
    <row r="112" spans="1:3" ht="45" customHeight="1">
      <c r="A112" s="273" t="s">
        <v>106</v>
      </c>
      <c r="B112" s="451" t="s">
        <v>271</v>
      </c>
      <c r="C112" s="452"/>
    </row>
    <row r="113" spans="1:3" ht="32" customHeight="1">
      <c r="A113" s="273" t="s">
        <v>107</v>
      </c>
      <c r="B113" s="451" t="s">
        <v>272</v>
      </c>
      <c r="C113" s="452"/>
    </row>
    <row r="114" spans="1:3" ht="32" customHeight="1">
      <c r="A114" s="273" t="s">
        <v>108</v>
      </c>
      <c r="B114" s="451" t="s">
        <v>273</v>
      </c>
      <c r="C114" s="452"/>
    </row>
    <row r="115" spans="1:3" ht="52.75" customHeight="1">
      <c r="A115" s="273" t="s">
        <v>109</v>
      </c>
      <c r="B115" s="451" t="s">
        <v>274</v>
      </c>
      <c r="C115" s="452"/>
    </row>
    <row r="116" spans="1:3">
      <c r="A116" s="273"/>
      <c r="C116" s="278"/>
    </row>
    <row r="117" spans="1:3" ht="32" customHeight="1">
      <c r="A117" s="446" t="s">
        <v>275</v>
      </c>
      <c r="B117" s="447"/>
      <c r="C117" s="448"/>
    </row>
    <row r="118" spans="1:3" ht="55.75" customHeight="1">
      <c r="A118" s="273" t="s">
        <v>116</v>
      </c>
      <c r="B118" s="451" t="s">
        <v>276</v>
      </c>
      <c r="C118" s="452"/>
    </row>
    <row r="119" spans="1:3" ht="66.650000000000006" customHeight="1">
      <c r="A119" s="273" t="s">
        <v>105</v>
      </c>
      <c r="B119" s="451" t="s">
        <v>277</v>
      </c>
      <c r="C119" s="452"/>
    </row>
    <row r="120" spans="1:3" ht="62.4" customHeight="1">
      <c r="A120" s="273" t="s">
        <v>117</v>
      </c>
      <c r="B120" s="451" t="s">
        <v>278</v>
      </c>
      <c r="C120" s="452"/>
    </row>
    <row r="121" spans="1:3" ht="173.4" customHeight="1">
      <c r="A121" s="273" t="s">
        <v>107</v>
      </c>
      <c r="B121" s="451" t="s">
        <v>279</v>
      </c>
      <c r="C121" s="452"/>
    </row>
    <row r="122" spans="1:3">
      <c r="A122" s="273"/>
      <c r="C122" s="278"/>
    </row>
    <row r="123" spans="1:3" ht="32" customHeight="1">
      <c r="A123" s="446" t="s">
        <v>280</v>
      </c>
      <c r="B123" s="447"/>
      <c r="C123" s="448"/>
    </row>
    <row r="124" spans="1:3" ht="32" customHeight="1">
      <c r="A124" s="273" t="s">
        <v>105</v>
      </c>
      <c r="B124" s="451" t="s">
        <v>281</v>
      </c>
      <c r="C124" s="452"/>
    </row>
    <row r="125" spans="1:3">
      <c r="A125" s="273"/>
      <c r="C125" s="278"/>
    </row>
    <row r="126" spans="1:3">
      <c r="A126" s="273"/>
      <c r="C126" s="278"/>
    </row>
    <row r="127" spans="1:3">
      <c r="A127" s="273"/>
      <c r="C127" s="278"/>
    </row>
    <row r="128" spans="1:3" ht="28.25" customHeight="1">
      <c r="A128" s="446" t="s">
        <v>207</v>
      </c>
      <c r="B128" s="447"/>
      <c r="C128" s="448"/>
    </row>
    <row r="129" spans="1:3">
      <c r="A129" s="273"/>
      <c r="C129" s="278"/>
    </row>
    <row r="130" spans="1:3">
      <c r="A130" s="273"/>
      <c r="C130" s="278"/>
    </row>
    <row r="131" spans="1:3">
      <c r="A131" s="273"/>
      <c r="C131" s="278"/>
    </row>
    <row r="132" spans="1:3">
      <c r="A132" s="273"/>
      <c r="C132" s="278"/>
    </row>
    <row r="133" spans="1:3">
      <c r="A133" s="273"/>
      <c r="C133" s="278"/>
    </row>
    <row r="134" spans="1:3">
      <c r="A134" s="273"/>
      <c r="C134" s="278"/>
    </row>
    <row r="135" spans="1:3">
      <c r="A135" s="273"/>
      <c r="C135" s="278"/>
    </row>
    <row r="136" spans="1:3">
      <c r="A136" s="273"/>
      <c r="C136" s="278"/>
    </row>
    <row r="137" spans="1:3">
      <c r="A137" s="273"/>
      <c r="C137" s="278"/>
    </row>
    <row r="138" spans="1:3">
      <c r="A138" s="273"/>
      <c r="C138" s="440" t="s">
        <v>634</v>
      </c>
    </row>
    <row r="139" spans="1:3">
      <c r="A139" s="273"/>
      <c r="C139" s="278"/>
    </row>
    <row r="140" spans="1:3">
      <c r="A140" s="273"/>
      <c r="C140" s="278"/>
    </row>
    <row r="141" spans="1:3">
      <c r="A141" s="273"/>
      <c r="C141" s="278"/>
    </row>
    <row r="142" spans="1:3">
      <c r="A142" s="273"/>
      <c r="C142" s="440" t="s">
        <v>633</v>
      </c>
    </row>
    <row r="143" spans="1:3">
      <c r="A143" s="273"/>
      <c r="C143" s="441" t="s">
        <v>635</v>
      </c>
    </row>
    <row r="144" spans="1:3">
      <c r="A144" s="273"/>
      <c r="C144" s="278"/>
    </row>
    <row r="145" spans="1:3">
      <c r="A145" s="273"/>
      <c r="C145" s="278"/>
    </row>
    <row r="146" spans="1:3">
      <c r="A146" s="273"/>
      <c r="C146" s="278"/>
    </row>
    <row r="147" spans="1:3">
      <c r="A147" s="273"/>
      <c r="C147" s="278"/>
    </row>
    <row r="148" spans="1:3">
      <c r="A148" s="273"/>
      <c r="C148" s="278"/>
    </row>
    <row r="149" spans="1:3">
      <c r="A149" s="273"/>
      <c r="C149" s="278"/>
    </row>
    <row r="150" spans="1:3">
      <c r="A150" s="273"/>
      <c r="C150" s="278"/>
    </row>
    <row r="151" spans="1:3">
      <c r="A151" s="273"/>
      <c r="C151" s="278"/>
    </row>
    <row r="152" spans="1:3">
      <c r="A152" s="273"/>
      <c r="C152" s="278"/>
    </row>
    <row r="153" spans="1:3">
      <c r="A153" s="273"/>
      <c r="C153" s="278"/>
    </row>
    <row r="154" spans="1:3">
      <c r="A154" s="273"/>
      <c r="C154" s="278"/>
    </row>
    <row r="155" spans="1:3">
      <c r="A155" s="273"/>
      <c r="C155" s="278"/>
    </row>
    <row r="156" spans="1:3">
      <c r="A156" s="273"/>
      <c r="C156" s="278"/>
    </row>
    <row r="157" spans="1:3">
      <c r="A157" s="273"/>
      <c r="C157" s="278"/>
    </row>
    <row r="158" spans="1:3">
      <c r="A158" s="273"/>
      <c r="C158" s="441" t="s">
        <v>637</v>
      </c>
    </row>
    <row r="159" spans="1:3">
      <c r="A159" s="273"/>
      <c r="C159" s="278"/>
    </row>
    <row r="160" spans="1:3">
      <c r="A160" s="273"/>
      <c r="C160" s="278"/>
    </row>
    <row r="161" spans="1:3">
      <c r="A161" s="273"/>
      <c r="C161" s="278"/>
    </row>
    <row r="162" spans="1:3">
      <c r="A162" s="273"/>
      <c r="C162" s="278"/>
    </row>
    <row r="163" spans="1:3">
      <c r="A163" s="273"/>
      <c r="C163" s="278"/>
    </row>
    <row r="164" spans="1:3">
      <c r="A164" s="273"/>
      <c r="C164" s="278"/>
    </row>
    <row r="165" spans="1:3">
      <c r="A165" s="273"/>
      <c r="C165" s="278"/>
    </row>
    <row r="166" spans="1:3">
      <c r="A166" s="273"/>
      <c r="C166" s="278"/>
    </row>
    <row r="167" spans="1:3">
      <c r="A167" s="273"/>
      <c r="C167" s="278"/>
    </row>
    <row r="168" spans="1:3">
      <c r="A168" s="273"/>
      <c r="C168" s="278"/>
    </row>
    <row r="169" spans="1:3">
      <c r="A169" s="273"/>
      <c r="C169" s="441" t="s">
        <v>638</v>
      </c>
    </row>
    <row r="170" spans="1:3">
      <c r="A170" s="273"/>
      <c r="C170" s="278"/>
    </row>
    <row r="171" spans="1:3">
      <c r="A171" s="273"/>
      <c r="C171" s="278"/>
    </row>
    <row r="172" spans="1:3">
      <c r="A172" s="273"/>
      <c r="C172" s="440" t="s">
        <v>636</v>
      </c>
    </row>
    <row r="173" spans="1:3">
      <c r="A173" s="273"/>
      <c r="C173" s="278"/>
    </row>
    <row r="174" spans="1:3">
      <c r="A174" s="273"/>
      <c r="C174" s="278"/>
    </row>
    <row r="175" spans="1:3">
      <c r="A175" s="273"/>
      <c r="C175" s="278"/>
    </row>
    <row r="176" spans="1:3">
      <c r="A176" s="273"/>
      <c r="C176" s="213" t="s">
        <v>282</v>
      </c>
    </row>
    <row r="177" spans="1:3">
      <c r="A177" s="273"/>
      <c r="C177" s="278"/>
    </row>
    <row r="178" spans="1:3">
      <c r="A178" s="273"/>
      <c r="C178" s="278"/>
    </row>
    <row r="179" spans="1:3">
      <c r="A179" s="273"/>
      <c r="C179" s="278"/>
    </row>
    <row r="180" spans="1:3">
      <c r="A180" s="273"/>
      <c r="C180" s="278"/>
    </row>
    <row r="181" spans="1:3" ht="32" customHeight="1">
      <c r="A181" s="446" t="s">
        <v>208</v>
      </c>
      <c r="B181" s="447"/>
      <c r="C181" s="448"/>
    </row>
    <row r="182" spans="1:3" ht="32" customHeight="1">
      <c r="A182" s="273"/>
      <c r="B182" s="449" t="s">
        <v>209</v>
      </c>
      <c r="C182" s="448"/>
    </row>
    <row r="183" spans="1:3" ht="32" customHeight="1">
      <c r="A183" s="273"/>
      <c r="B183" s="449" t="s">
        <v>210</v>
      </c>
      <c r="C183" s="448"/>
    </row>
    <row r="184" spans="1:3">
      <c r="A184" s="273"/>
      <c r="B184" s="279"/>
      <c r="C184" s="278"/>
    </row>
    <row r="185" spans="1:3">
      <c r="A185" s="273"/>
      <c r="C185" s="278"/>
    </row>
  </sheetData>
  <mergeCells count="79">
    <mergeCell ref="B124:C124"/>
    <mergeCell ref="B107:C107"/>
    <mergeCell ref="B108:C108"/>
    <mergeCell ref="B111:C111"/>
    <mergeCell ref="B112:C112"/>
    <mergeCell ref="B113:C113"/>
    <mergeCell ref="B114:C114"/>
    <mergeCell ref="B115:C115"/>
    <mergeCell ref="B118:C118"/>
    <mergeCell ref="B119:C119"/>
    <mergeCell ref="B120:C120"/>
    <mergeCell ref="B121:C121"/>
    <mergeCell ref="A110:C110"/>
    <mergeCell ref="A117:C117"/>
    <mergeCell ref="A123:C123"/>
    <mergeCell ref="B106:C106"/>
    <mergeCell ref="B89:C89"/>
    <mergeCell ref="B90:C90"/>
    <mergeCell ref="B91:C91"/>
    <mergeCell ref="B92:C92"/>
    <mergeCell ref="B93:C93"/>
    <mergeCell ref="B94:C94"/>
    <mergeCell ref="B97:C97"/>
    <mergeCell ref="B98:C98"/>
    <mergeCell ref="B100:C100"/>
    <mergeCell ref="B101:C101"/>
    <mergeCell ref="B105:C105"/>
    <mergeCell ref="A96:C96"/>
    <mergeCell ref="A102:C102"/>
    <mergeCell ref="A104:C104"/>
    <mergeCell ref="B88:C88"/>
    <mergeCell ref="B67:C67"/>
    <mergeCell ref="B68:C68"/>
    <mergeCell ref="B69:C69"/>
    <mergeCell ref="B70:C70"/>
    <mergeCell ref="B71:C71"/>
    <mergeCell ref="B72:C72"/>
    <mergeCell ref="B75:C75"/>
    <mergeCell ref="B76:C76"/>
    <mergeCell ref="B79:C79"/>
    <mergeCell ref="B84:C84"/>
    <mergeCell ref="B85:C85"/>
    <mergeCell ref="A74:C74"/>
    <mergeCell ref="A78:C78"/>
    <mergeCell ref="A87:C87"/>
    <mergeCell ref="B20:C20"/>
    <mergeCell ref="A13:C13"/>
    <mergeCell ref="B66:C66"/>
    <mergeCell ref="B22:C22"/>
    <mergeCell ref="B23:C23"/>
    <mergeCell ref="A24:C24"/>
    <mergeCell ref="A25:B25"/>
    <mergeCell ref="B64:C64"/>
    <mergeCell ref="B65:C65"/>
    <mergeCell ref="B57:C59"/>
    <mergeCell ref="A26:C26"/>
    <mergeCell ref="A60:C60"/>
    <mergeCell ref="A62:C62"/>
    <mergeCell ref="A1:C1"/>
    <mergeCell ref="A2:C2"/>
    <mergeCell ref="A4:C4"/>
    <mergeCell ref="A5:C5"/>
    <mergeCell ref="B6:C6"/>
    <mergeCell ref="A128:C128"/>
    <mergeCell ref="A181:C181"/>
    <mergeCell ref="B182:C182"/>
    <mergeCell ref="B183:C183"/>
    <mergeCell ref="A7:C7"/>
    <mergeCell ref="B21:C21"/>
    <mergeCell ref="B8:C8"/>
    <mergeCell ref="A9:C9"/>
    <mergeCell ref="B10:C10"/>
    <mergeCell ref="A11:C11"/>
    <mergeCell ref="A14:C14"/>
    <mergeCell ref="B15:C15"/>
    <mergeCell ref="B16:C16"/>
    <mergeCell ref="B17:C17"/>
    <mergeCell ref="B18:C18"/>
    <mergeCell ref="B19:C19"/>
  </mergeCells>
  <phoneticPr fontId="54"/>
  <printOptions horizontalCentered="1"/>
  <pageMargins left="0.196850393700787" right="0.196850393700787" top="0.196850393700787" bottom="0.59055118110236204" header="0" footer="0.196850393700787"/>
  <pageSetup paperSize="9" scale="86" fitToHeight="0" orientation="portrait" r:id="rId1"/>
  <headerFooter alignWithMargins="0">
    <oddFooter>&amp;L&amp;8AE-LOS-FR-01-E / Rev.12.0
(01-Oct-2025)&amp;C&amp;"Calibri,Regular"&amp;8&amp;K000000Adient plc
Proprietary and Confidential
&amp;1#&amp;10Adient – INTERNAL&amp;R&amp;8Page &amp;P of &amp;N</oddFooter>
  </headerFooter>
  <rowBreaks count="6" manualBreakCount="6">
    <brk id="25" max="2" man="1"/>
    <brk id="56" max="2" man="1"/>
    <brk id="77" max="2" man="1"/>
    <brk id="95" max="2" man="1"/>
    <brk id="116" max="2" man="1"/>
    <brk id="127" max="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0B27-9FE6-493B-B619-7571BD5D14CF}">
  <sheetPr codeName="Sheet2">
    <tabColor theme="4"/>
    <pageSetUpPr fitToPage="1"/>
  </sheetPr>
  <dimension ref="B1:O74"/>
  <sheetViews>
    <sheetView topLeftCell="A49" zoomScale="70" zoomScaleNormal="70" zoomScaleSheetLayoutView="70" workbookViewId="0">
      <selection activeCell="C30" sqref="C30:F30"/>
    </sheetView>
  </sheetViews>
  <sheetFormatPr defaultColWidth="9.33203125" defaultRowHeight="12.5"/>
  <cols>
    <col min="1" max="1" width="17.08203125" style="280" customWidth="1"/>
    <col min="2" max="2" width="16.4140625" style="280" customWidth="1"/>
    <col min="3" max="3" width="43.08203125" style="280" customWidth="1"/>
    <col min="4" max="4" width="29.58203125" style="280" customWidth="1"/>
    <col min="5" max="5" width="48.33203125" style="280" customWidth="1"/>
    <col min="6" max="6" width="41" style="280" bestFit="1" customWidth="1"/>
    <col min="7" max="7" width="47.58203125" style="280" customWidth="1"/>
    <col min="8" max="8" width="16.4140625" style="280" customWidth="1"/>
    <col min="9" max="9" width="54" style="280" customWidth="1"/>
    <col min="10" max="10" width="29.58203125" style="280" customWidth="1"/>
    <col min="11" max="11" width="48.33203125" style="280" customWidth="1"/>
    <col min="12" max="12" width="41" style="280" bestFit="1" customWidth="1"/>
    <col min="13" max="14" width="9.33203125" style="280"/>
    <col min="15" max="15" width="9.33203125" style="189"/>
    <col min="16" max="16384" width="9.33203125" style="280"/>
  </cols>
  <sheetData>
    <row r="1" spans="2:15" ht="7.5" customHeight="1"/>
    <row r="2" spans="2:15" ht="7.5" customHeight="1" thickBot="1"/>
    <row r="3" spans="2:15" ht="21" thickTop="1" thickBot="1">
      <c r="E3" s="188" t="s">
        <v>121</v>
      </c>
      <c r="F3" s="204" t="s">
        <v>194</v>
      </c>
      <c r="G3" s="189">
        <f>IF(F3="8D Form",1,2)</f>
        <v>2</v>
      </c>
    </row>
    <row r="4" spans="2:15" ht="13" thickTop="1"/>
    <row r="5" spans="2:15" ht="13.5" thickBot="1">
      <c r="B5" s="190" t="s">
        <v>283</v>
      </c>
      <c r="H5" s="190" t="s">
        <v>122</v>
      </c>
    </row>
    <row r="6" spans="2:15" s="281" customFormat="1" ht="31.75" customHeight="1">
      <c r="B6" s="93"/>
      <c r="C6" s="521" t="s">
        <v>410</v>
      </c>
      <c r="D6" s="522"/>
      <c r="E6" s="522"/>
      <c r="F6" s="523"/>
      <c r="H6" s="147"/>
      <c r="I6" s="480" t="s">
        <v>35</v>
      </c>
      <c r="J6" s="481"/>
      <c r="K6" s="481"/>
      <c r="L6" s="482"/>
      <c r="O6" s="206"/>
    </row>
    <row r="7" spans="2:15" s="281" customFormat="1" ht="32.4" customHeight="1">
      <c r="B7" s="94"/>
      <c r="C7" s="524" t="s">
        <v>376</v>
      </c>
      <c r="D7" s="525"/>
      <c r="E7" s="525"/>
      <c r="F7" s="526"/>
      <c r="H7" s="148"/>
      <c r="I7" s="483" t="s">
        <v>36</v>
      </c>
      <c r="J7" s="484"/>
      <c r="K7" s="484"/>
      <c r="L7" s="485"/>
      <c r="O7" s="206"/>
    </row>
    <row r="8" spans="2:15" ht="38">
      <c r="B8" s="95" t="s">
        <v>377</v>
      </c>
      <c r="C8" s="96"/>
      <c r="D8" s="199"/>
      <c r="E8" s="199"/>
      <c r="F8" s="97"/>
      <c r="G8" s="282"/>
      <c r="H8" s="149" t="s">
        <v>37</v>
      </c>
      <c r="I8" s="150" t="s">
        <v>196</v>
      </c>
      <c r="J8" s="192"/>
      <c r="K8" s="192"/>
      <c r="L8" s="151"/>
      <c r="M8" s="282"/>
    </row>
    <row r="9" spans="2:15" s="282" customFormat="1" ht="91.25" customHeight="1">
      <c r="B9" s="95" t="s">
        <v>378</v>
      </c>
      <c r="C9" s="283"/>
      <c r="D9" s="284"/>
      <c r="E9" s="216" t="s">
        <v>411</v>
      </c>
      <c r="F9" s="285"/>
      <c r="H9" s="149" t="s">
        <v>38</v>
      </c>
      <c r="I9" s="152"/>
      <c r="J9" s="193"/>
      <c r="K9" s="192" t="s">
        <v>39</v>
      </c>
      <c r="L9" s="194" t="str">
        <f>IF(G3=1,IF(ISBLANK($F$9),"",TEXT($F$9,"dd/mm/yyy")),IF(ISBLANK('D1-D2'!B28),"",TEXT('D1-D2'!C8,"dd/mm/yyy")))</f>
        <v/>
      </c>
      <c r="O9" s="207"/>
    </row>
    <row r="10" spans="2:15" s="282" customFormat="1" ht="26">
      <c r="B10" s="215" t="s">
        <v>379</v>
      </c>
      <c r="C10" s="286"/>
      <c r="D10" s="284"/>
      <c r="E10" s="217" t="s">
        <v>284</v>
      </c>
      <c r="F10" s="285"/>
      <c r="G10" s="143"/>
      <c r="H10" s="153" t="s">
        <v>40</v>
      </c>
      <c r="I10" s="154" t="str">
        <f>IF(G3=1,IF(ISBLANK($C$10),"",$C$10),IF(ISBLANK('D1-D2'!C6),"",'D1-D2'!C6))</f>
        <v/>
      </c>
      <c r="J10" s="193"/>
      <c r="K10" s="192" t="s">
        <v>41</v>
      </c>
      <c r="L10" s="194" t="str">
        <f>IF(G3=1,IF(ISBLANK($F$10),"",TEXT($F$10,"dd/mm/yyy")),IF(ISBLANK('D1-D2'!E13),"",TEXT('D1-D2'!E13,"dd/mm/yyy")))</f>
        <v/>
      </c>
      <c r="M10" s="143"/>
      <c r="O10" s="207"/>
    </row>
    <row r="11" spans="2:15" s="143" customFormat="1" ht="26">
      <c r="B11" s="215" t="s">
        <v>412</v>
      </c>
      <c r="C11" s="286"/>
      <c r="D11" s="201"/>
      <c r="E11" s="218" t="s">
        <v>285</v>
      </c>
      <c r="F11" s="285"/>
      <c r="H11" s="153" t="s">
        <v>42</v>
      </c>
      <c r="I11" s="154" t="str">
        <f>IF(G3=1,IF(ISBLANK($C$11),"",$C$11),IF(ISBLANK('D1-D2'!C5),"",'D1-D2'!C5))</f>
        <v/>
      </c>
      <c r="J11" s="195"/>
      <c r="K11" s="192" t="s">
        <v>43</v>
      </c>
      <c r="L11" s="194" t="str">
        <f>IF(G3=1,IF(ISBLANK($F$11),"",TEXT($F$11,"dd/mm/yyy")),IF(ISBLANK('D1-D2'!K13),"",TEXT('D1-D2'!K13,"dd/mm/yyy")))</f>
        <v/>
      </c>
      <c r="O11" s="189"/>
    </row>
    <row r="12" spans="2:15" s="143" customFormat="1" ht="25">
      <c r="B12" s="215" t="s">
        <v>380</v>
      </c>
      <c r="C12" s="283"/>
      <c r="D12" s="201"/>
      <c r="E12" s="218" t="s">
        <v>286</v>
      </c>
      <c r="F12" s="285"/>
      <c r="H12" s="153" t="s">
        <v>44</v>
      </c>
      <c r="I12" s="152" t="str">
        <f>IF(G3=1,IF(ISBLANK($C$12),"",$C$12),IF(ISBLANK('D1-D2'!B22),"",'D1-D2'!B22))</f>
        <v/>
      </c>
      <c r="J12" s="195"/>
      <c r="K12" s="192" t="s">
        <v>45</v>
      </c>
      <c r="L12" s="194" t="str">
        <f>IF(G3=1,IF(ISBLANK($F$12),"",TEXT($F$12,"dd/mm/yyy")),IF(ISBLANK('D1-D2'!K14),"",TEXT('D1-D2'!K14,"dd/mm/yyy")))</f>
        <v/>
      </c>
      <c r="O12" s="189"/>
    </row>
    <row r="13" spans="2:15" s="143" customFormat="1" ht="13.5" thickBot="1">
      <c r="B13" s="98"/>
      <c r="C13" s="287"/>
      <c r="D13" s="200"/>
      <c r="E13" s="287"/>
      <c r="F13" s="99"/>
      <c r="H13" s="155"/>
      <c r="I13" s="195"/>
      <c r="J13" s="192"/>
      <c r="K13" s="195"/>
      <c r="L13" s="196">
        <f>IF(G3=1,$F$13,0)</f>
        <v>0</v>
      </c>
      <c r="O13" s="189"/>
    </row>
    <row r="14" spans="2:15" s="143" customFormat="1" ht="25">
      <c r="B14" s="527" t="s">
        <v>413</v>
      </c>
      <c r="C14" s="212" t="s">
        <v>381</v>
      </c>
      <c r="D14" s="219" t="s">
        <v>414</v>
      </c>
      <c r="E14" s="219" t="s">
        <v>382</v>
      </c>
      <c r="F14" s="220" t="s">
        <v>415</v>
      </c>
      <c r="H14" s="486" t="s">
        <v>46</v>
      </c>
      <c r="I14" s="157" t="s">
        <v>47</v>
      </c>
      <c r="J14" s="158" t="s">
        <v>48</v>
      </c>
      <c r="K14" s="158" t="s">
        <v>49</v>
      </c>
      <c r="L14" s="159" t="s">
        <v>50</v>
      </c>
      <c r="O14" s="189"/>
    </row>
    <row r="15" spans="2:15" s="143" customFormat="1" ht="28.25" customHeight="1">
      <c r="B15" s="528"/>
      <c r="C15" s="288"/>
      <c r="D15" s="145"/>
      <c r="E15" s="145"/>
      <c r="F15" s="146"/>
      <c r="H15" s="487"/>
      <c r="I15" s="160" t="str">
        <f>IF(G3=1,IF(ISBLANK($C$15),"",$C$15),IF(ISBLANK('D1-D2'!E5),"",'D1-D2'!E5))</f>
        <v/>
      </c>
      <c r="J15" s="161">
        <f>IF(G3=1,IF(ISBLANK($D$15),"",$D$15),'D1-D2'!D5)</f>
        <v>0</v>
      </c>
      <c r="K15" s="161">
        <f>IF(G3=1,IF(ISBLANK($E$15),"",$E$15),'D1-D2'!E6)</f>
        <v>0</v>
      </c>
      <c r="L15" s="162">
        <f>IF(G3=1,IF(ISBLANK($F$15),"",$F$15),'D1-D2'!E7)</f>
        <v>0</v>
      </c>
      <c r="O15" s="189"/>
    </row>
    <row r="16" spans="2:15" s="143" customFormat="1" ht="25">
      <c r="B16" s="528"/>
      <c r="C16" s="101" t="s">
        <v>416</v>
      </c>
      <c r="D16" s="102" t="s">
        <v>383</v>
      </c>
      <c r="E16" s="102" t="s">
        <v>384</v>
      </c>
      <c r="F16" s="103" t="s">
        <v>385</v>
      </c>
      <c r="H16" s="487"/>
      <c r="I16" s="163" t="s">
        <v>51</v>
      </c>
      <c r="J16" s="164" t="s">
        <v>52</v>
      </c>
      <c r="K16" s="164" t="s">
        <v>53</v>
      </c>
      <c r="L16" s="165" t="s">
        <v>54</v>
      </c>
      <c r="O16" s="189"/>
    </row>
    <row r="17" spans="2:15" s="143" customFormat="1" ht="13.25" customHeight="1">
      <c r="B17" s="528"/>
      <c r="C17" s="289"/>
      <c r="D17" s="111"/>
      <c r="E17" s="111"/>
      <c r="F17" s="202"/>
      <c r="H17" s="487"/>
      <c r="I17" s="166" t="str">
        <f>IF(G3=1,IF(ISBLANK($C$17),"",$C$17),IF(ISBLANK('D1-D2'!E8),"",'D1-D2'!E8))</f>
        <v/>
      </c>
      <c r="J17" s="166" t="str">
        <f>IF(G3=1,IF(ISBLANK($D$17),"",$D$17),'D1-D2'!D8)</f>
        <v>Quality Engineer　
品質エンジニア</v>
      </c>
      <c r="K17" s="166" t="str">
        <f>IF(G3=1,IF(ISBLANK($E$17),"",$E$17),IF(ISBLANK('D1-D2'!E9),"",'D1-D2'!E9))</f>
        <v/>
      </c>
      <c r="L17" s="197" t="str">
        <f>IF(G3=1,IF(ISBLANK($F$17),"",$F$17),IF(ISBLANK('D1-D2'!E10),"",'D1-D2'!E10))</f>
        <v/>
      </c>
      <c r="O17" s="189"/>
    </row>
    <row r="18" spans="2:15" s="143" customFormat="1" ht="25">
      <c r="B18" s="528"/>
      <c r="C18" s="289"/>
      <c r="D18" s="289"/>
      <c r="E18" s="111"/>
      <c r="F18" s="202"/>
      <c r="H18" s="487"/>
      <c r="I18" s="166" t="str">
        <f>IF(G3=1,IF(ISBLANK($C$18),"",$C$18),IF(ISBLANK('D1-D2'!G5),"",'D1-D2'!G5))</f>
        <v/>
      </c>
      <c r="J18" s="166" t="str">
        <f>IF(G3=1,IF(ISBLANK($D$18),"",$D$18),IF(ISBLANK('D1-D2'!F5),"",'D1-D2'!F5))</f>
        <v>Mfg Engineer　
製造エンジニア</v>
      </c>
      <c r="K18" s="166" t="str">
        <f>IF(G3=1,IF(ISBLANK($E$18),"",$E$18),IF(ISBLANK('D1-D2'!G6),"",'D1-D2'!G6))</f>
        <v/>
      </c>
      <c r="L18" s="197" t="str">
        <f>IF(G3=1,IF(ISBLANK($F$18),"",$F$18),IF(ISBLANK('D1-D2'!G7),"",'D1-D2'!G7))</f>
        <v/>
      </c>
      <c r="O18" s="189"/>
    </row>
    <row r="19" spans="2:15" s="143" customFormat="1" ht="25">
      <c r="B19" s="528"/>
      <c r="C19" s="289"/>
      <c r="D19" s="289"/>
      <c r="E19" s="111"/>
      <c r="F19" s="202"/>
      <c r="H19" s="487"/>
      <c r="I19" s="166" t="str">
        <f>IF(G3=1,IF(ISBLANK($C$19),"",$C$19),IF(ISBLANK('D1-D2'!G8),"",'D1-D2'!G8))</f>
        <v/>
      </c>
      <c r="J19" s="166" t="str">
        <f>IF(G3=1,IF(ISBLANK($D$19),"",$D$19),IF(ISBLANK('D1-D2'!F8),"",'D1-D2'!F8))</f>
        <v>Logistics Engineer　
物流エンジニア</v>
      </c>
      <c r="K19" s="166" t="str">
        <f>IF(G3=1,IF(ISBLANK($E$19),"",$E$19),IF(ISBLANK('D1-D2'!G9),"",'D1-D2'!G9))</f>
        <v/>
      </c>
      <c r="L19" s="197" t="str">
        <f>IF(G3=1,IF(ISBLANK($F$19),"",$F$19),IF(ISBLANK('D1-D2'!G10),"",'D1-D2'!G10))</f>
        <v/>
      </c>
      <c r="O19" s="189"/>
    </row>
    <row r="20" spans="2:15" s="143" customFormat="1" ht="25">
      <c r="B20" s="528"/>
      <c r="C20" s="289"/>
      <c r="D20" s="289"/>
      <c r="E20" s="111"/>
      <c r="F20" s="202"/>
      <c r="H20" s="487"/>
      <c r="I20" s="166" t="str">
        <f>IF(G3=1,IF(ISBLANK($C$20),"",$C$20),IF(ISBLANK('D1-D2'!I5),"",'D1-D2'!I5))</f>
        <v/>
      </c>
      <c r="J20" s="166" t="str">
        <f>IF(G3=1,IF(ISBLANK($D$20),"",$D$20),IF(ISBLANK('D1-D2'!H5),"",'D1-D2'!H5))</f>
        <v>Production coordinator
生産コーディネータ</v>
      </c>
      <c r="K20" s="166" t="str">
        <f>IF(G3=1,IF(ISBLANK($E$20),"",$E$20),IF(ISBLANK('D1-D2'!I6),"",'D1-D2'!I6))</f>
        <v/>
      </c>
      <c r="L20" s="197" t="str">
        <f>IF(G3=1,IF(ISBLANK($F$20),"",$F$20),IF(ISBLANK('D1-D2'!I7),"",'D1-D2'!I7))</f>
        <v/>
      </c>
      <c r="O20" s="189"/>
    </row>
    <row r="21" spans="2:15" s="143" customFormat="1" ht="25">
      <c r="B21" s="528"/>
      <c r="C21" s="289"/>
      <c r="D21" s="289"/>
      <c r="E21" s="111"/>
      <c r="F21" s="202"/>
      <c r="H21" s="487"/>
      <c r="I21" s="166" t="str">
        <f>IF(G3=1,IF(ISBLANK($C$21),"",$C$21),IF(ISBLANK('D1-D2'!I8),"",'D1-D2'!I8))</f>
        <v/>
      </c>
      <c r="J21" s="166" t="str">
        <f>IF(G3=1,IF(ISBLANK($D$21),"",$D$21),IF(ISBLANK('D1-D2'!H8),"",'D1-D2'!H8))</f>
        <v>Maintenance Engineer 
メンテナンスエンジニア</v>
      </c>
      <c r="K21" s="166" t="str">
        <f>IF(G3=1,IF(ISBLANK($E$21),"",$E$21),IF(ISBLANK('D1-D2'!I9),"",'D1-D2'!I9))</f>
        <v/>
      </c>
      <c r="L21" s="197" t="str">
        <f>IF(G3=1,IF(ISBLANK($F$21),"",$F$21),IF(ISBLANK('D1-D2'!I10),"",'D1-D2'!I10))</f>
        <v/>
      </c>
      <c r="O21" s="189"/>
    </row>
    <row r="22" spans="2:15" s="143" customFormat="1" ht="25">
      <c r="B22" s="528"/>
      <c r="C22" s="289"/>
      <c r="D22" s="289"/>
      <c r="E22" s="111"/>
      <c r="F22" s="202"/>
      <c r="H22" s="487"/>
      <c r="I22" s="166" t="str">
        <f>IF(G3=1,IF(ISBLANK($C$22),"",$C$22),IF(ISBLANK('D1-D2'!K5),"",'D1-D2'!K5))</f>
        <v/>
      </c>
      <c r="J22" s="166" t="str">
        <f>IF(G3=1,IF(ISBLANK($D$22),"",$D$22),IF(ISBLANK('D1-D2'!J5),"",'D1-D2'!J5))</f>
        <v>Launch　
立上げ</v>
      </c>
      <c r="K22" s="166" t="str">
        <f>IF(G3=1,IF(ISBLANK($E$22),"",$E$22),IF(ISBLANK('D1-D2'!K6),"",'D1-D2'!K6))</f>
        <v/>
      </c>
      <c r="L22" s="197" t="str">
        <f>IF(G3=1,IF(ISBLANK($F$22),"",$F$22),IF(ISBLANK('D1-D2'!K7),"",'D1-D2'!K7))</f>
        <v/>
      </c>
      <c r="O22" s="189"/>
    </row>
    <row r="23" spans="2:15" s="143" customFormat="1" ht="25.5" thickBot="1">
      <c r="B23" s="529"/>
      <c r="C23" s="289"/>
      <c r="D23" s="289"/>
      <c r="E23" s="111"/>
      <c r="F23" s="202"/>
      <c r="H23" s="488"/>
      <c r="I23" s="166" t="str">
        <f>IF(G3=1,IF(ISBLANK($C$23),"",$C$23),IF(ISBLANK('D1-D2'!K8),"",'D1-D2'!K8))</f>
        <v/>
      </c>
      <c r="J23" s="166" t="str">
        <f>IF(G3=1,IF(ISBLANK($D$23),"",$D$23),IF(ISBLANK('D1-D2'!J8),"",'D1-D2'!J8))</f>
        <v>Supplier Q Engineer
サプライヤー品質エンジニア</v>
      </c>
      <c r="K23" s="166" t="str">
        <f>IF(G3=1,IF(ISBLANK($E$23),"",$E$23),IF(ISBLANK('D1-D2'!K9),"",'D1-D2'!K9))</f>
        <v/>
      </c>
      <c r="L23" s="197" t="str">
        <f>IF(G3=1,IF(ISBLANK($F$23),"",$F$23),IF(ISBLANK('D1-D2'!K10),"",'D1-D2'!K10))</f>
        <v/>
      </c>
      <c r="O23" s="189"/>
    </row>
    <row r="24" spans="2:15" s="143" customFormat="1" ht="26.4" customHeight="1">
      <c r="B24" s="527" t="s">
        <v>417</v>
      </c>
      <c r="C24" s="530" t="s">
        <v>418</v>
      </c>
      <c r="D24" s="531"/>
      <c r="E24" s="531"/>
      <c r="F24" s="532"/>
      <c r="G24" s="280"/>
      <c r="H24" s="486" t="s">
        <v>55</v>
      </c>
      <c r="I24" s="489" t="s">
        <v>195</v>
      </c>
      <c r="J24" s="490"/>
      <c r="K24" s="490"/>
      <c r="L24" s="491"/>
      <c r="M24" s="280"/>
      <c r="O24" s="189"/>
    </row>
    <row r="25" spans="2:15" s="143" customFormat="1" ht="105.75" customHeight="1">
      <c r="B25" s="528"/>
      <c r="C25" s="533"/>
      <c r="D25" s="534"/>
      <c r="E25" s="534"/>
      <c r="F25" s="535"/>
      <c r="G25" s="280"/>
      <c r="H25" s="487"/>
      <c r="I25" s="475" t="str">
        <f>IF(G3=1,IF(ISBLANK($C$25),"",$C$25),IF(ISBLANK('D1-D2'!E22),"",'D1-D2'!Q3))</f>
        <v/>
      </c>
      <c r="J25" s="476" t="s">
        <v>123</v>
      </c>
      <c r="K25" s="476" t="s">
        <v>124</v>
      </c>
      <c r="L25" s="477" t="s">
        <v>125</v>
      </c>
      <c r="M25" s="280"/>
      <c r="O25" s="189"/>
    </row>
    <row r="26" spans="2:15" s="143" customFormat="1" ht="27.65" customHeight="1">
      <c r="B26" s="528"/>
      <c r="C26" s="536" t="s">
        <v>419</v>
      </c>
      <c r="D26" s="537"/>
      <c r="E26" s="537"/>
      <c r="F26" s="538"/>
      <c r="H26" s="487"/>
      <c r="I26" s="492" t="s">
        <v>56</v>
      </c>
      <c r="J26" s="493"/>
      <c r="K26" s="493"/>
      <c r="L26" s="494"/>
      <c r="O26" s="189"/>
    </row>
    <row r="27" spans="2:15" s="143" customFormat="1" ht="167.25" customHeight="1">
      <c r="B27" s="528"/>
      <c r="C27" s="533"/>
      <c r="D27" s="534"/>
      <c r="E27" s="534"/>
      <c r="F27" s="535"/>
      <c r="H27" s="487"/>
      <c r="I27" s="475" t="str">
        <f>IF(G3=1,IF(ISBLANK($C$27),"",$C$27),IF(ISBLANK('D1-D2'!B22),"",'D1-D2'!Q5))</f>
        <v/>
      </c>
      <c r="J27" s="476" t="s">
        <v>126</v>
      </c>
      <c r="K27" s="476" t="s">
        <v>127</v>
      </c>
      <c r="L27" s="477" t="s">
        <v>128</v>
      </c>
      <c r="O27" s="189"/>
    </row>
    <row r="28" spans="2:15" ht="27.65" customHeight="1">
      <c r="B28" s="528"/>
      <c r="C28" s="539" t="s">
        <v>420</v>
      </c>
      <c r="D28" s="540"/>
      <c r="E28" s="540"/>
      <c r="F28" s="541"/>
      <c r="G28" s="143"/>
      <c r="H28" s="487"/>
      <c r="I28" s="495" t="s">
        <v>57</v>
      </c>
      <c r="J28" s="496"/>
      <c r="K28" s="496"/>
      <c r="L28" s="497"/>
      <c r="M28" s="143"/>
    </row>
    <row r="29" spans="2:15" ht="60" customHeight="1" thickBot="1">
      <c r="B29" s="528"/>
      <c r="C29" s="533"/>
      <c r="D29" s="534"/>
      <c r="E29" s="534"/>
      <c r="F29" s="535"/>
      <c r="G29" s="143"/>
      <c r="H29" s="487"/>
      <c r="I29" s="498" t="str">
        <f>IF(G3=1,IF(ISBLANK($C$29),"",$C$29),IF(ISBLANK('D1-D2'!H34),"",'D1-D2'!H34))</f>
        <v/>
      </c>
      <c r="J29" s="499" t="s">
        <v>129</v>
      </c>
      <c r="K29" s="499" t="s">
        <v>130</v>
      </c>
      <c r="L29" s="500" t="s">
        <v>131</v>
      </c>
      <c r="M29" s="143"/>
    </row>
    <row r="30" spans="2:15" s="143" customFormat="1" ht="32.4" customHeight="1">
      <c r="B30" s="527" t="s">
        <v>386</v>
      </c>
      <c r="C30" s="542" t="s">
        <v>618</v>
      </c>
      <c r="D30" s="543"/>
      <c r="E30" s="543"/>
      <c r="F30" s="544"/>
      <c r="H30" s="486" t="s">
        <v>58</v>
      </c>
      <c r="I30" s="509" t="s">
        <v>59</v>
      </c>
      <c r="J30" s="510"/>
      <c r="K30" s="510"/>
      <c r="L30" s="511"/>
      <c r="O30" s="189"/>
    </row>
    <row r="31" spans="2:15" s="143" customFormat="1" ht="107.25" customHeight="1">
      <c r="B31" s="528"/>
      <c r="C31" s="533"/>
      <c r="D31" s="534"/>
      <c r="E31" s="534"/>
      <c r="F31" s="535"/>
      <c r="H31" s="487"/>
      <c r="I31" s="475" t="str">
        <f>IF(G3=1,IF(ISBLANK($C$31),"",$C$31),IF('D3'!O21=0,"",'D3'!AW1))</f>
        <v/>
      </c>
      <c r="J31" s="476" t="s">
        <v>132</v>
      </c>
      <c r="K31" s="476" t="s">
        <v>133</v>
      </c>
      <c r="L31" s="477" t="s">
        <v>134</v>
      </c>
      <c r="O31" s="189"/>
    </row>
    <row r="32" spans="2:15" s="143" customFormat="1" ht="33" customHeight="1">
      <c r="B32" s="528"/>
      <c r="C32" s="545" t="s">
        <v>387</v>
      </c>
      <c r="D32" s="546"/>
      <c r="E32" s="547" t="s">
        <v>388</v>
      </c>
      <c r="F32" s="548"/>
      <c r="H32" s="487"/>
      <c r="I32" s="495" t="s">
        <v>60</v>
      </c>
      <c r="J32" s="512"/>
      <c r="K32" s="513" t="s">
        <v>61</v>
      </c>
      <c r="L32" s="497"/>
      <c r="O32" s="189"/>
    </row>
    <row r="33" spans="2:15" s="143" customFormat="1" ht="51" customHeight="1">
      <c r="B33" s="528"/>
      <c r="C33" s="533"/>
      <c r="D33" s="534"/>
      <c r="E33" s="533"/>
      <c r="F33" s="535"/>
      <c r="H33" s="487"/>
      <c r="I33" s="475" t="str">
        <f>IF(G3=1,IF(ISBLANK($C$33),"",$C$33),IF('D1-D2'!H34="","",'D1-D2'!H34))</f>
        <v/>
      </c>
      <c r="J33" s="476" t="s">
        <v>135</v>
      </c>
      <c r="K33" s="475" t="str">
        <f>IF(G3=1,IF(ISBLANK($E$33),"",$E$33),IF('D3'!O21=0,"",'D3'!AW2))</f>
        <v/>
      </c>
      <c r="L33" s="477" t="s">
        <v>136</v>
      </c>
      <c r="O33" s="189"/>
    </row>
    <row r="34" spans="2:15" s="143" customFormat="1" ht="27" customHeight="1">
      <c r="B34" s="528"/>
      <c r="C34" s="545" t="s">
        <v>421</v>
      </c>
      <c r="D34" s="549"/>
      <c r="E34" s="549"/>
      <c r="F34" s="548"/>
      <c r="H34" s="487"/>
      <c r="I34" s="495" t="s">
        <v>62</v>
      </c>
      <c r="J34" s="496"/>
      <c r="K34" s="496"/>
      <c r="L34" s="497"/>
      <c r="O34" s="189"/>
    </row>
    <row r="35" spans="2:15" s="143" customFormat="1" ht="42" customHeight="1">
      <c r="B35" s="528"/>
      <c r="C35" s="533"/>
      <c r="D35" s="534"/>
      <c r="E35" s="534"/>
      <c r="F35" s="535"/>
      <c r="H35" s="487"/>
      <c r="I35" s="475" t="str">
        <f>IF(G3=1,IF(ISBLANK($C$35),"",$C$35),IF(LEN(B26)&gt;2,"","See above interim containment details"))</f>
        <v>See above interim containment details</v>
      </c>
      <c r="J35" s="476" t="s">
        <v>137</v>
      </c>
      <c r="K35" s="476" t="s">
        <v>138</v>
      </c>
      <c r="L35" s="477" t="s">
        <v>139</v>
      </c>
      <c r="O35" s="189"/>
    </row>
    <row r="36" spans="2:15" s="143" customFormat="1" ht="26">
      <c r="B36" s="528"/>
      <c r="C36" s="221" t="s">
        <v>389</v>
      </c>
      <c r="D36" s="222" t="s">
        <v>422</v>
      </c>
      <c r="E36" s="550" t="s">
        <v>423</v>
      </c>
      <c r="F36" s="551"/>
      <c r="H36" s="487"/>
      <c r="I36" s="167" t="s">
        <v>63</v>
      </c>
      <c r="J36" s="168" t="s">
        <v>64</v>
      </c>
      <c r="K36" s="478" t="s">
        <v>65</v>
      </c>
      <c r="L36" s="479"/>
      <c r="O36" s="189"/>
    </row>
    <row r="37" spans="2:15" s="143" customFormat="1" ht="26.75" customHeight="1" thickBot="1">
      <c r="B37" s="529"/>
      <c r="C37" s="289"/>
      <c r="D37" s="289"/>
      <c r="E37" s="552"/>
      <c r="F37" s="553"/>
      <c r="H37" s="488"/>
      <c r="I37" s="166" t="str">
        <f>IF(G3=1,IF(ISBLANK($C$37),"",$C$37),IF('D3'!O22+'D3'!O23&gt;0,'D3'!O22+'D3'!O23,""))</f>
        <v/>
      </c>
      <c r="J37" s="166" t="str">
        <f>IF(G3=1,IF(ISBLANK($D$37),"",$D$37),IF('D3'!O23&gt;0,'D3'!O23,""))</f>
        <v/>
      </c>
      <c r="K37" s="501" t="str">
        <f>IF(G3=1,IF(ISBLANK($E$37),"",$E$37),IF(COUNTA('D3'!R7:R20)=0,"",MIN(_xlfn.UNIQUE('D3'!R7:R20,FALSE,FALSE))))</f>
        <v/>
      </c>
      <c r="L37" s="502" t="s">
        <v>140</v>
      </c>
      <c r="O37" s="189"/>
    </row>
    <row r="38" spans="2:15" s="143" customFormat="1" ht="33.65" customHeight="1">
      <c r="B38" s="554" t="s">
        <v>424</v>
      </c>
      <c r="C38" s="545" t="s">
        <v>390</v>
      </c>
      <c r="D38" s="549"/>
      <c r="E38" s="549"/>
      <c r="F38" s="548"/>
      <c r="G38" s="144"/>
      <c r="H38" s="503" t="s">
        <v>66</v>
      </c>
      <c r="I38" s="495" t="s">
        <v>67</v>
      </c>
      <c r="J38" s="496"/>
      <c r="K38" s="496"/>
      <c r="L38" s="497"/>
      <c r="M38" s="144"/>
      <c r="O38" s="189"/>
    </row>
    <row r="39" spans="2:15" s="143" customFormat="1" ht="140.25" customHeight="1">
      <c r="B39" s="555"/>
      <c r="C39" s="557"/>
      <c r="D39" s="558"/>
      <c r="E39" s="558"/>
      <c r="F39" s="559"/>
      <c r="H39" s="504"/>
      <c r="I39" s="506" t="str">
        <f>IF(G3=1,IF(ISBLANK($C$39),"",$C$39),'D4'!C37)</f>
        <v/>
      </c>
      <c r="J39" s="507" t="s">
        <v>141</v>
      </c>
      <c r="K39" s="507" t="s">
        <v>142</v>
      </c>
      <c r="L39" s="508" t="s">
        <v>143</v>
      </c>
      <c r="O39" s="189"/>
    </row>
    <row r="40" spans="2:15" s="143" customFormat="1" ht="27.65" customHeight="1">
      <c r="B40" s="555"/>
      <c r="C40" s="545" t="s">
        <v>391</v>
      </c>
      <c r="D40" s="549"/>
      <c r="E40" s="549"/>
      <c r="F40" s="548"/>
      <c r="H40" s="504"/>
      <c r="I40" s="495" t="s">
        <v>68</v>
      </c>
      <c r="J40" s="496"/>
      <c r="K40" s="496"/>
      <c r="L40" s="497"/>
      <c r="O40" s="189"/>
    </row>
    <row r="41" spans="2:15" s="143" customFormat="1" ht="93.75" customHeight="1">
      <c r="B41" s="555"/>
      <c r="C41" s="557"/>
      <c r="D41" s="558"/>
      <c r="E41" s="558"/>
      <c r="F41" s="559"/>
      <c r="H41" s="504"/>
      <c r="I41" s="506" t="str">
        <f>IF(G3=1,IF(ISBLANK($C$41),"",$C$41),'D4'!C74)</f>
        <v/>
      </c>
      <c r="J41" s="507" t="s">
        <v>144</v>
      </c>
      <c r="K41" s="507" t="s">
        <v>145</v>
      </c>
      <c r="L41" s="508" t="s">
        <v>146</v>
      </c>
      <c r="O41" s="189"/>
    </row>
    <row r="42" spans="2:15" s="144" customFormat="1" ht="31.75" customHeight="1">
      <c r="B42" s="555"/>
      <c r="C42" s="545" t="s">
        <v>425</v>
      </c>
      <c r="D42" s="549"/>
      <c r="E42" s="549"/>
      <c r="F42" s="548"/>
      <c r="G42" s="143"/>
      <c r="H42" s="504"/>
      <c r="I42" s="495" t="s">
        <v>69</v>
      </c>
      <c r="J42" s="496"/>
      <c r="K42" s="496"/>
      <c r="L42" s="497"/>
      <c r="M42" s="143"/>
      <c r="O42" s="189"/>
    </row>
    <row r="43" spans="2:15" s="143" customFormat="1" ht="100.5" customHeight="1" thickBot="1">
      <c r="B43" s="556"/>
      <c r="C43" s="557"/>
      <c r="D43" s="558"/>
      <c r="E43" s="558"/>
      <c r="F43" s="559"/>
      <c r="H43" s="505"/>
      <c r="I43" s="506" t="str">
        <f>IF(G3=1,IF(ISBLANK($C$43),"",$C$43),'D4'!C111)</f>
        <v/>
      </c>
      <c r="J43" s="507" t="s">
        <v>147</v>
      </c>
      <c r="K43" s="507" t="s">
        <v>148</v>
      </c>
      <c r="L43" s="508" t="s">
        <v>149</v>
      </c>
      <c r="O43" s="189"/>
    </row>
    <row r="44" spans="2:15" s="143" customFormat="1" ht="32.4" customHeight="1">
      <c r="B44" s="527" t="s">
        <v>426</v>
      </c>
      <c r="C44" s="545" t="s">
        <v>427</v>
      </c>
      <c r="D44" s="549"/>
      <c r="E44" s="549"/>
      <c r="F44" s="548"/>
      <c r="H44" s="486" t="s">
        <v>70</v>
      </c>
      <c r="I44" s="495" t="s">
        <v>71</v>
      </c>
      <c r="J44" s="496"/>
      <c r="K44" s="496"/>
      <c r="L44" s="497"/>
      <c r="O44" s="189"/>
    </row>
    <row r="45" spans="2:15" s="143" customFormat="1" ht="96.65" customHeight="1">
      <c r="B45" s="555"/>
      <c r="C45" s="557"/>
      <c r="D45" s="558"/>
      <c r="E45" s="558"/>
      <c r="F45" s="559"/>
      <c r="H45" s="504"/>
      <c r="I45" s="506" t="str">
        <f>IF(G3=1,IF(ISBLANK($C$45),"",$C$45),'D5-6'!B25)</f>
        <v/>
      </c>
      <c r="J45" s="507" t="s">
        <v>150</v>
      </c>
      <c r="K45" s="507" t="s">
        <v>151</v>
      </c>
      <c r="L45" s="508" t="s">
        <v>152</v>
      </c>
      <c r="O45" s="189"/>
    </row>
    <row r="46" spans="2:15" s="143" customFormat="1" ht="30" customHeight="1">
      <c r="B46" s="555"/>
      <c r="C46" s="545" t="s">
        <v>392</v>
      </c>
      <c r="D46" s="549"/>
      <c r="E46" s="549"/>
      <c r="F46" s="548"/>
      <c r="H46" s="504"/>
      <c r="I46" s="495" t="s">
        <v>72</v>
      </c>
      <c r="J46" s="496"/>
      <c r="K46" s="496"/>
      <c r="L46" s="497"/>
      <c r="O46" s="189"/>
    </row>
    <row r="47" spans="2:15" s="143" customFormat="1" ht="94.5" customHeight="1">
      <c r="B47" s="555"/>
      <c r="C47" s="557"/>
      <c r="D47" s="558"/>
      <c r="E47" s="558"/>
      <c r="F47" s="559"/>
      <c r="H47" s="504"/>
      <c r="I47" s="506" t="str">
        <f>IF(G3=1,IF(ISBLANK($C$47),"",$C$47),'D5-6'!B31)</f>
        <v/>
      </c>
      <c r="J47" s="507" t="s">
        <v>167</v>
      </c>
      <c r="K47" s="507" t="s">
        <v>168</v>
      </c>
      <c r="L47" s="508" t="s">
        <v>169</v>
      </c>
      <c r="O47" s="189"/>
    </row>
    <row r="48" spans="2:15" s="143" customFormat="1" ht="27" customHeight="1">
      <c r="B48" s="555"/>
      <c r="C48" s="539" t="s">
        <v>393</v>
      </c>
      <c r="D48" s="540"/>
      <c r="E48" s="540"/>
      <c r="F48" s="541"/>
      <c r="H48" s="504"/>
      <c r="I48" s="495" t="s">
        <v>73</v>
      </c>
      <c r="J48" s="496"/>
      <c r="K48" s="496"/>
      <c r="L48" s="497"/>
      <c r="O48" s="189"/>
    </row>
    <row r="49" spans="2:15" s="143" customFormat="1" ht="98.25" customHeight="1" thickBot="1">
      <c r="B49" s="556"/>
      <c r="C49" s="557"/>
      <c r="D49" s="558"/>
      <c r="E49" s="558"/>
      <c r="F49" s="559"/>
      <c r="H49" s="505"/>
      <c r="I49" s="506" t="str">
        <f>IF(G3=1,IF(ISBLANK($C$49),"",$C$49),'D5-6'!B37)</f>
        <v/>
      </c>
      <c r="J49" s="507" t="s">
        <v>153</v>
      </c>
      <c r="K49" s="507" t="s">
        <v>154</v>
      </c>
      <c r="L49" s="508" t="s">
        <v>155</v>
      </c>
      <c r="O49" s="189"/>
    </row>
    <row r="50" spans="2:15" s="143" customFormat="1" ht="36" customHeight="1">
      <c r="B50" s="527" t="s">
        <v>428</v>
      </c>
      <c r="C50" s="560" t="s">
        <v>429</v>
      </c>
      <c r="D50" s="561"/>
      <c r="E50" s="561"/>
      <c r="F50" s="562"/>
      <c r="H50" s="486" t="s">
        <v>74</v>
      </c>
      <c r="I50" s="509" t="s">
        <v>75</v>
      </c>
      <c r="J50" s="510"/>
      <c r="K50" s="510"/>
      <c r="L50" s="511"/>
      <c r="O50" s="189"/>
    </row>
    <row r="51" spans="2:15" s="143" customFormat="1" ht="93" customHeight="1" thickBot="1">
      <c r="B51" s="528"/>
      <c r="C51" s="557"/>
      <c r="D51" s="558"/>
      <c r="E51" s="558"/>
      <c r="F51" s="559"/>
      <c r="H51" s="487"/>
      <c r="I51" s="506" t="str">
        <f>IF(G3=1,IF(ISBLANK($C$51),"",$C$51),'D5-6'!G25)</f>
        <v xml:space="preserve">By implementation of the following corrective actions, the issue was tuned off. Actions proved as efficient:
</v>
      </c>
      <c r="J51" s="507" t="s">
        <v>156</v>
      </c>
      <c r="K51" s="507" t="s">
        <v>157</v>
      </c>
      <c r="L51" s="508" t="s">
        <v>158</v>
      </c>
      <c r="O51" s="189"/>
    </row>
    <row r="52" spans="2:15" s="143" customFormat="1" ht="26.5" thickBot="1">
      <c r="B52" s="528"/>
      <c r="C52" s="104" t="s">
        <v>394</v>
      </c>
      <c r="D52" s="105" t="s">
        <v>395</v>
      </c>
      <c r="E52" s="105" t="s">
        <v>430</v>
      </c>
      <c r="F52" s="106" t="s">
        <v>431</v>
      </c>
      <c r="G52" s="280"/>
      <c r="H52" s="487"/>
      <c r="I52" s="169" t="s">
        <v>76</v>
      </c>
      <c r="J52" s="170" t="s">
        <v>77</v>
      </c>
      <c r="K52" s="170" t="s">
        <v>78</v>
      </c>
      <c r="L52" s="171" t="s">
        <v>79</v>
      </c>
      <c r="M52" s="280"/>
      <c r="O52" s="189"/>
    </row>
    <row r="53" spans="2:15" s="143" customFormat="1" ht="36" customHeight="1">
      <c r="B53" s="528"/>
      <c r="C53" s="183"/>
      <c r="D53" s="184"/>
      <c r="E53" s="184"/>
      <c r="F53" s="185"/>
      <c r="G53" s="280"/>
      <c r="H53" s="487"/>
      <c r="I53" s="172" t="str">
        <f>IF(G3=1,IF(ISBLANK($C$53),"",$C$53),IF(ISBLANK('D1-D2'!E5),"",'D1-D2'!E5))</f>
        <v/>
      </c>
      <c r="J53" s="173" t="str">
        <f>IF(G3=1,IF(ISBLANK($D$53),"",$D$53),IF(ISBLANK('D1-D2'!E6),"",'D1-D2'!E6))</f>
        <v/>
      </c>
      <c r="K53" s="173" t="str">
        <f>IF(G3=1,IF(ISBLANK($E$53),"",$E$53),IF(ISBLANK('D1-D2'!E7),"",'D1-D2'!E7))</f>
        <v/>
      </c>
      <c r="L53" s="174">
        <f>IF(G3=1,IF(ISBLANK($F$53),"",$F$53),IF(ISBLANK('D5-6'!E22),"",'D5-6'!E22))</f>
        <v>0</v>
      </c>
      <c r="M53" s="280"/>
      <c r="O53" s="189"/>
    </row>
    <row r="54" spans="2:15" s="143" customFormat="1" ht="26">
      <c r="B54" s="528"/>
      <c r="C54" s="101" t="s">
        <v>432</v>
      </c>
      <c r="D54" s="563" t="s">
        <v>396</v>
      </c>
      <c r="E54" s="564"/>
      <c r="F54" s="565"/>
      <c r="H54" s="487"/>
      <c r="I54" s="163" t="s">
        <v>80</v>
      </c>
      <c r="J54" s="516" t="s">
        <v>81</v>
      </c>
      <c r="K54" s="490"/>
      <c r="L54" s="491"/>
      <c r="O54" s="189"/>
    </row>
    <row r="55" spans="2:15" s="143" customFormat="1" ht="39" customHeight="1" thickBot="1">
      <c r="B55" s="529"/>
      <c r="C55" s="187"/>
      <c r="D55" s="566"/>
      <c r="E55" s="567"/>
      <c r="F55" s="568"/>
      <c r="H55" s="488"/>
      <c r="I55" s="175" t="str">
        <f>IF(G3=1,IF(ISBLANK($C$55),"",$C$55),IF(ISBLANK('D5-6'!O22),"",'D5-6'!O22))</f>
        <v/>
      </c>
      <c r="J55" s="517" t="str">
        <f>IF(G3=1,IF(ISBLANK($D$55),"",$D$55),'D5-6'!G31)</f>
        <v xml:space="preserve">Parts identification after PCA: 
</v>
      </c>
      <c r="K55" s="499" t="s">
        <v>159</v>
      </c>
      <c r="L55" s="500" t="s">
        <v>160</v>
      </c>
      <c r="O55" s="189"/>
    </row>
    <row r="56" spans="2:15" ht="25.75" customHeight="1">
      <c r="B56" s="527" t="s">
        <v>397</v>
      </c>
      <c r="C56" s="560" t="s">
        <v>619</v>
      </c>
      <c r="D56" s="561"/>
      <c r="E56" s="561"/>
      <c r="F56" s="562"/>
      <c r="G56" s="143"/>
      <c r="H56" s="486" t="s">
        <v>82</v>
      </c>
      <c r="I56" s="509" t="s">
        <v>83</v>
      </c>
      <c r="J56" s="510"/>
      <c r="K56" s="510"/>
      <c r="L56" s="511"/>
      <c r="M56" s="143"/>
    </row>
    <row r="57" spans="2:15" ht="89.15" customHeight="1" thickBot="1">
      <c r="B57" s="528"/>
      <c r="C57" s="557"/>
      <c r="D57" s="558"/>
      <c r="E57" s="558"/>
      <c r="F57" s="559"/>
      <c r="G57" s="143"/>
      <c r="H57" s="487"/>
      <c r="I57" s="506" t="str">
        <f>IF(G3=1,IF(ISBLANK($C$57),"",$C$57),IF(ISBLANK('D5-6'!G25),"",'D5-6'!G25))</f>
        <v xml:space="preserve">By implementation of the following corrective actions, the issue was tuned off. Actions proved as efficient:
</v>
      </c>
      <c r="J57" s="507" t="s">
        <v>161</v>
      </c>
      <c r="K57" s="507" t="s">
        <v>162</v>
      </c>
      <c r="L57" s="508" t="s">
        <v>163</v>
      </c>
      <c r="M57" s="143"/>
    </row>
    <row r="58" spans="2:15" s="143" customFormat="1" ht="27" customHeight="1">
      <c r="B58" s="528"/>
      <c r="C58" s="542" t="s">
        <v>398</v>
      </c>
      <c r="D58" s="543"/>
      <c r="E58" s="543"/>
      <c r="F58" s="544"/>
      <c r="H58" s="487"/>
      <c r="I58" s="509" t="s">
        <v>84</v>
      </c>
      <c r="J58" s="510"/>
      <c r="K58" s="510"/>
      <c r="L58" s="511"/>
      <c r="O58" s="189"/>
    </row>
    <row r="59" spans="2:15" s="143" customFormat="1" ht="26">
      <c r="B59" s="528"/>
      <c r="C59" s="101" t="s">
        <v>433</v>
      </c>
      <c r="D59" s="102" t="s">
        <v>399</v>
      </c>
      <c r="E59" s="102" t="s">
        <v>434</v>
      </c>
      <c r="F59" s="223" t="s">
        <v>435</v>
      </c>
      <c r="H59" s="487"/>
      <c r="I59" s="176" t="s">
        <v>85</v>
      </c>
      <c r="J59" s="177" t="s">
        <v>86</v>
      </c>
      <c r="K59" s="177" t="s">
        <v>87</v>
      </c>
      <c r="L59" s="178" t="s">
        <v>88</v>
      </c>
      <c r="O59" s="189"/>
    </row>
    <row r="60" spans="2:15" s="143" customFormat="1" ht="28.5" customHeight="1" thickBot="1">
      <c r="B60" s="528"/>
      <c r="C60" s="186"/>
      <c r="D60" s="186"/>
      <c r="E60" s="186"/>
      <c r="F60" s="203"/>
      <c r="H60" s="487"/>
      <c r="I60" s="166" t="str">
        <f>IF(G3=1,$C$60,IF(ISBLANK('D7-8'!B11),"",'D7-8'!B11))</f>
        <v/>
      </c>
      <c r="J60" s="166" t="str">
        <f>IF(G3=1,IF(ISBLANK($D$60),"",$D$60),IF(ISBLANK('D7-8'!C11),"",'D7-8'!C11))</f>
        <v/>
      </c>
      <c r="K60" s="166" t="str">
        <f>IF(G3=1,IF(ISBLANK($E$60),"",$E$60),IF(ISBLANK('D7-8'!E11),"",'D7-8'!E11))</f>
        <v/>
      </c>
      <c r="L60" s="198" t="str">
        <f>IF(G3=1,IF(ISBLANK($F$60),"",$F$60),IF(ISBLANK('D7-8'!G11),"",'D7-8'!G11))</f>
        <v/>
      </c>
      <c r="O60" s="189"/>
    </row>
    <row r="61" spans="2:15" s="143" customFormat="1" ht="26">
      <c r="B61" s="528"/>
      <c r="C61" s="571" t="s">
        <v>615</v>
      </c>
      <c r="D61" s="102" t="s">
        <v>400</v>
      </c>
      <c r="E61" s="225" t="s">
        <v>401</v>
      </c>
      <c r="F61" s="226" t="s">
        <v>436</v>
      </c>
      <c r="H61" s="487"/>
      <c r="I61" s="518" t="s">
        <v>172</v>
      </c>
      <c r="J61" s="177" t="s">
        <v>89</v>
      </c>
      <c r="K61" s="177" t="s">
        <v>90</v>
      </c>
      <c r="L61" s="179" t="s">
        <v>91</v>
      </c>
      <c r="O61" s="189"/>
    </row>
    <row r="62" spans="2:15" s="143" customFormat="1" ht="13">
      <c r="B62" s="528"/>
      <c r="C62" s="572"/>
      <c r="D62" s="107" t="s">
        <v>402</v>
      </c>
      <c r="E62" s="186"/>
      <c r="F62" s="208"/>
      <c r="H62" s="487"/>
      <c r="I62" s="519"/>
      <c r="J62" s="210" t="s">
        <v>92</v>
      </c>
      <c r="K62" s="166" t="str">
        <f>IF(G3=1,IF(ISBLANK($E$62),"",$E$62),IF(ISBLANK('D7-8'!H17),"",'D7-8'!H17))</f>
        <v/>
      </c>
      <c r="L62" s="197" t="str">
        <f>IF(G3=1,IF(ISBLANK($F$62),"",TEXT($F$62,"dd/mm/yyyy")),IF(ISBLANK('D7-8'!J17),"",TEXT('D7-8'!J17,"dd/mm/yyyy")))</f>
        <v/>
      </c>
      <c r="O62" s="189" t="str">
        <f ca="1">_xlfn.FORMULATEXT(L62)</f>
        <v>=IF(G3=1,IF(ISBLANK($F$62),"",TEXT($F$62,"dd/mm/yyyy")),IF(ISBLANK('D7-8'!J17),"",TEXT('D7-8'!J17,"dd/mm/yyyy")))</v>
      </c>
    </row>
    <row r="63" spans="2:15" s="143" customFormat="1" ht="13">
      <c r="B63" s="528"/>
      <c r="C63" s="572"/>
      <c r="D63" s="108" t="s">
        <v>403</v>
      </c>
      <c r="E63" s="186"/>
      <c r="F63" s="208"/>
      <c r="H63" s="487"/>
      <c r="I63" s="519"/>
      <c r="J63" s="211" t="s">
        <v>93</v>
      </c>
      <c r="K63" s="166" t="str">
        <f>IF(G3=1,IF(ISBLANK($E$63),"",$E$63),IF(ISBLANK('D7-8'!C17),"",'D7-8'!C17))</f>
        <v/>
      </c>
      <c r="L63" s="197" t="str">
        <f>IF(G3=1,IF(ISBLANK($F$63),"",TEXT($F$63,"dd/mm/yyyy")),IF(ISBLANK('D7-8'!E17),"",TEXT('D7-8'!E17,"dd/mm/yyyy")))</f>
        <v/>
      </c>
      <c r="O63" s="189" t="str">
        <f t="shared" ref="O63:O72" ca="1" si="0">_xlfn.FORMULATEXT(L63)</f>
        <v>=IF(G3=1,IF(ISBLANK($F$63),"",TEXT($F$63,"dd/mm/yyyy")),IF(ISBLANK('D7-8'!E17),"",TEXT('D7-8'!E17,"dd/mm/yyyy")))</v>
      </c>
    </row>
    <row r="64" spans="2:15" s="143" customFormat="1" ht="13">
      <c r="B64" s="528"/>
      <c r="C64" s="572"/>
      <c r="D64" s="108" t="s">
        <v>404</v>
      </c>
      <c r="E64" s="186"/>
      <c r="F64" s="208"/>
      <c r="H64" s="487"/>
      <c r="I64" s="519"/>
      <c r="J64" s="211" t="s">
        <v>94</v>
      </c>
      <c r="K64" s="166" t="str">
        <f>IF(G3=1,IF(ISBLANK($E$64),"",$E$64),IF(ISBLANK('D7-8'!C18),"",'D7-8'!C18))</f>
        <v/>
      </c>
      <c r="L64" s="197" t="str">
        <f>IF(G3=1,IF(ISBLANK($F$64),"",TEXT($F$64,"dd/mm/yyyy")),IF(ISBLANK('D7-8'!E18),"",TEXT('D7-8'!E18,"dd/mm/yyyy")))</f>
        <v/>
      </c>
      <c r="O64" s="189" t="str">
        <f t="shared" ca="1" si="0"/>
        <v>=IF(G3=1,IF(ISBLANK($F$64),"",TEXT($F$64,"dd/mm/yyyy")),IF(ISBLANK('D7-8'!E18),"",TEXT('D7-8'!E18,"dd/mm/yyyy")))</v>
      </c>
    </row>
    <row r="65" spans="2:15" s="143" customFormat="1" ht="13">
      <c r="B65" s="528"/>
      <c r="C65" s="572"/>
      <c r="D65" s="108" t="s">
        <v>405</v>
      </c>
      <c r="E65" s="186"/>
      <c r="F65" s="208"/>
      <c r="H65" s="487"/>
      <c r="I65" s="519"/>
      <c r="J65" s="211" t="s">
        <v>95</v>
      </c>
      <c r="K65" s="166" t="str">
        <f>IF(G3=1,IF(ISBLANK($E$65),"",$E$65),IF(ISBLANK('D7-8'!C16),"",'D7-8'!C16))</f>
        <v/>
      </c>
      <c r="L65" s="197" t="str">
        <f>IF(G3=1,IF(ISBLANK($F$65),"",TEXT($F$65,"dd/mm/yyyy")),IF(ISBLANK('D7-8'!E16),"",TEXT('D7-8'!E16,"dd/mm/yyyy")))</f>
        <v/>
      </c>
      <c r="O65" s="189" t="str">
        <f t="shared" ca="1" si="0"/>
        <v>=IF(G3=1,IF(ISBLANK($F$65),"",TEXT($F$65,"dd/mm/yyyy")),IF(ISBLANK('D7-8'!E16),"",TEXT('D7-8'!E16,"dd/mm/yyyy")))</v>
      </c>
    </row>
    <row r="66" spans="2:15" s="143" customFormat="1" ht="13">
      <c r="B66" s="528"/>
      <c r="C66" s="572"/>
      <c r="D66" s="108" t="s">
        <v>406</v>
      </c>
      <c r="E66" s="186"/>
      <c r="F66" s="208"/>
      <c r="H66" s="487"/>
      <c r="I66" s="519"/>
      <c r="J66" s="211" t="s">
        <v>96</v>
      </c>
      <c r="K66" s="166" t="str">
        <f>IF(G3=1,IF(ISBLANK($E$66),"",$E$66),IF(ISBLANK('D7-8'!C19),"",'D7-8'!C19))</f>
        <v/>
      </c>
      <c r="L66" s="197" t="str">
        <f>IF(G3=1,IF(ISBLANK($F$66),"",TEXT($F$66,"dd/mm/yyyy")),IF(ISBLANK('D7-8'!E19),"",TEXT('D7-8'!E19,"dd/mm/yyyy")))</f>
        <v/>
      </c>
      <c r="O66" s="189" t="str">
        <f t="shared" ca="1" si="0"/>
        <v>=IF(G3=1,IF(ISBLANK($F$66),"",TEXT($F$66,"dd/mm/yyyy")),IF(ISBLANK('D7-8'!E19),"",TEXT('D7-8'!E19,"dd/mm/yyyy")))</v>
      </c>
    </row>
    <row r="67" spans="2:15" s="143" customFormat="1" ht="13">
      <c r="B67" s="528"/>
      <c r="C67" s="572"/>
      <c r="D67" s="108" t="s">
        <v>407</v>
      </c>
      <c r="E67" s="186"/>
      <c r="F67" s="208"/>
      <c r="H67" s="487"/>
      <c r="I67" s="519"/>
      <c r="J67" s="211" t="s">
        <v>97</v>
      </c>
      <c r="K67" s="166" t="str">
        <f>IF(G3=1,IF(ISBLANK($E$67),"",$E$67),IF(ISBLANK('D7-8'!C15),"",'D7-8'!C15))</f>
        <v/>
      </c>
      <c r="L67" s="197" t="str">
        <f>IF(G3=1,IF(ISBLANK($F$67),"",TEXT($F$67,"dd/mm/yyyy")),IF(ISBLANK('D7-8'!E15),"",TEXT('D7-8'!E15,"dd/mm/yyyy")))</f>
        <v/>
      </c>
      <c r="O67" s="189" t="str">
        <f t="shared" ca="1" si="0"/>
        <v>=IF(G3=1,IF(ISBLANK($F$67),"",TEXT($F$67,"dd/mm/yyyy")),IF(ISBLANK('D7-8'!E15),"",TEXT('D7-8'!E15,"dd/mm/yyyy")))</v>
      </c>
    </row>
    <row r="68" spans="2:15" s="143" customFormat="1" ht="13">
      <c r="B68" s="528"/>
      <c r="C68" s="572"/>
      <c r="D68" s="224" t="s">
        <v>437</v>
      </c>
      <c r="E68" s="186"/>
      <c r="F68" s="208"/>
      <c r="H68" s="487"/>
      <c r="I68" s="519"/>
      <c r="J68" s="211" t="str">
        <f>IF(G3=1,$D$68,"Poka Yoke")</f>
        <v>Poka Yoke</v>
      </c>
      <c r="K68" s="161" t="str">
        <f>IF(G3=1,IF(ISBLANK($E$68),"",$E$68),IF(ISBLANK('D7-8'!C20),"",'D7-8'!C20))</f>
        <v/>
      </c>
      <c r="L68" s="180" t="str">
        <f>IF(G3=1,IF(ISBLANK($F$68),"",TEXT($F$68,"dd/mm/yyyy")),IF(ISBLANK('D7-8'!E20),"",TEXT('D7-8'!E20,"dd/mm/yyyy")))</f>
        <v/>
      </c>
      <c r="O68" s="189" t="str">
        <f t="shared" ca="1" si="0"/>
        <v>=IF(G3=1,IF(ISBLANK($F$68),"",TEXT($F$68,"dd/mm/yyyy")),IF(ISBLANK('D7-8'!E20),"",TEXT('D7-8'!E20,"dd/mm/yyyy")))</v>
      </c>
    </row>
    <row r="69" spans="2:15" s="143" customFormat="1" ht="13">
      <c r="B69" s="528"/>
      <c r="C69" s="572"/>
      <c r="D69" s="224" t="s">
        <v>630</v>
      </c>
      <c r="E69" s="186"/>
      <c r="F69" s="208"/>
      <c r="G69" s="280"/>
      <c r="H69" s="487"/>
      <c r="I69" s="519"/>
      <c r="J69" s="211" t="str">
        <f>IF(G3=1,$D$69,"Maintenance instructions")</f>
        <v>Maintenance instructions</v>
      </c>
      <c r="K69" s="161" t="str">
        <f>IF(G3=1,IF(ISBLANK($E$69),"",$E$69),IF(ISBLANK('D7-8'!C21),"",'D7-8'!C21))</f>
        <v/>
      </c>
      <c r="L69" s="180" t="str">
        <f>IF(G3=1,IF(ISBLANK($F$69),"",TEXT($F$69,"dd/mm/yyyy")),IF(ISBLANK('D7-8'!E21),"",TEXT('D7-8'!E21,"dd/mm/yyyy")))</f>
        <v/>
      </c>
      <c r="M69" s="280"/>
      <c r="O69" s="189" t="str">
        <f t="shared" ca="1" si="0"/>
        <v>=IF(G3=1,IF(ISBLANK($F$69),"",TEXT($F$69,"dd/mm/yyyy")),IF(ISBLANK('D7-8'!E21),"",TEXT('D7-8'!E21,"dd/mm/yyyy")))</v>
      </c>
    </row>
    <row r="70" spans="2:15" s="143" customFormat="1" ht="13">
      <c r="B70" s="528"/>
      <c r="C70" s="572"/>
      <c r="D70" s="224" t="s">
        <v>438</v>
      </c>
      <c r="E70" s="186"/>
      <c r="F70" s="208"/>
      <c r="G70" s="280"/>
      <c r="H70" s="487"/>
      <c r="I70" s="519"/>
      <c r="J70" s="211" t="str">
        <f>IF(G3=1,$D$70,"Product audit")</f>
        <v>Product audit</v>
      </c>
      <c r="K70" s="161" t="str">
        <f>IF(G3=1,IF(ISBLANK($E$70),"",$E$70),IF(ISBLANK('D7-8'!C22),"",'D7-8'!C22))</f>
        <v/>
      </c>
      <c r="L70" s="180" t="str">
        <f>IF(G3=1,IF(ISBLANK($F$70),"",TEXT($F$70,"dd/mm/yyyy")),IF(ISBLANK('D7-8'!E22),"",TEXT('D7-8'!E22,"dd/mm/yyyy")))</f>
        <v/>
      </c>
      <c r="M70" s="280"/>
      <c r="O70" s="189" t="str">
        <f t="shared" ca="1" si="0"/>
        <v>=IF(G3=1,IF(ISBLANK($F$70),"",TEXT($F$70,"dd/mm/yyyy")),IF(ISBLANK('D7-8'!E22),"",TEXT('D7-8'!E22,"dd/mm/yyyy")))</v>
      </c>
    </row>
    <row r="71" spans="2:15" s="143" customFormat="1" ht="24.5">
      <c r="B71" s="528"/>
      <c r="C71" s="572"/>
      <c r="D71" s="224" t="s">
        <v>620</v>
      </c>
      <c r="E71" s="186"/>
      <c r="F71" s="208"/>
      <c r="G71" s="280"/>
      <c r="H71" s="487"/>
      <c r="I71" s="519"/>
      <c r="J71" s="211" t="str">
        <f>IF(G3=1,$D$71,"Lesson Learned / Read across")</f>
        <v>Lesson Learned / Read across</v>
      </c>
      <c r="K71" s="161" t="str">
        <f>IF(G3=1,IF(ISBLANK($E$71),"",$E$71),IF(ISBLANK('D7-8'!H15),"",'D7-8'!H15))</f>
        <v/>
      </c>
      <c r="L71" s="180" t="str">
        <f>IF(G3=1,IF(ISBLANK($F$71),"",TEXT($F$71,"dd/mm/yyyy")),IF(ISBLANK('D7-8'!J15),"",TEXT('D7-8'!J15,"dd/mm/yyyy")))</f>
        <v/>
      </c>
      <c r="M71" s="280"/>
      <c r="O71" s="189" t="str">
        <f t="shared" ca="1" si="0"/>
        <v>=IF(G3=1,IF(ISBLANK($F$71),"",TEXT($F$71,"dd/mm/yyyy")),IF(ISBLANK('D7-8'!J15),"",TEXT('D7-8'!J15,"dd/mm/yyyy")))</v>
      </c>
    </row>
    <row r="72" spans="2:15" s="143" customFormat="1" ht="13.5" thickBot="1">
      <c r="B72" s="529"/>
      <c r="C72" s="573"/>
      <c r="D72" s="224" t="s">
        <v>439</v>
      </c>
      <c r="E72" s="186"/>
      <c r="F72" s="209"/>
      <c r="G72" s="280"/>
      <c r="H72" s="488"/>
      <c r="I72" s="520"/>
      <c r="J72" s="211" t="str">
        <f>IF(G3=1,$D$72,"Parameter-sheets")</f>
        <v>Parameter-sheets</v>
      </c>
      <c r="K72" s="191" t="str">
        <f>IF(G3=1,IF(ISBLANK($E$72),"",$E$72),IF(ISBLANK('D7-8'!H16),"",'D7-8'!H16))</f>
        <v/>
      </c>
      <c r="L72" s="181" t="str">
        <f>IF(G3=1,IF(ISBLANK($F$72),"",TEXT($F$72,"dd/mm/yyyy")),IF(ISBLANK('D7-8'!J16),"",TEXT('D7-8'!J16,"dd/mm/yyyy")))</f>
        <v/>
      </c>
      <c r="M72" s="280"/>
      <c r="O72" s="189" t="str">
        <f t="shared" ca="1" si="0"/>
        <v>=IF(G3=1,IF(ISBLANK($F$72),"",TEXT($F$72,"dd/mm/yyyy")),IF(ISBLANK('D7-8'!J16),"",TEXT('D7-8'!J16,"dd/mm/yyyy")))</v>
      </c>
    </row>
    <row r="73" spans="2:15" ht="25">
      <c r="B73" s="100" t="s">
        <v>408</v>
      </c>
      <c r="C73" s="560" t="s">
        <v>409</v>
      </c>
      <c r="D73" s="561"/>
      <c r="E73" s="561"/>
      <c r="F73" s="532"/>
      <c r="H73" s="156" t="s">
        <v>98</v>
      </c>
      <c r="I73" s="509" t="s">
        <v>99</v>
      </c>
      <c r="J73" s="510"/>
      <c r="K73" s="510"/>
      <c r="L73" s="511"/>
    </row>
    <row r="74" spans="2:15" ht="57.75" customHeight="1" thickBot="1">
      <c r="B74" s="290"/>
      <c r="C74" s="569"/>
      <c r="D74" s="569"/>
      <c r="E74" s="569"/>
      <c r="F74" s="570"/>
      <c r="H74" s="182"/>
      <c r="I74" s="514" t="str">
        <f>IF(G3=1,IF(ISBLANK($C$74),"",$C$74),IF(ISBLANK('D7-8'!B29),"",'D7-8'!B29))</f>
        <v/>
      </c>
      <c r="J74" s="514" t="s">
        <v>164</v>
      </c>
      <c r="K74" s="514" t="s">
        <v>165</v>
      </c>
      <c r="L74" s="515" t="s">
        <v>166</v>
      </c>
    </row>
  </sheetData>
  <mergeCells count="94">
    <mergeCell ref="C73:F73"/>
    <mergeCell ref="C74:F74"/>
    <mergeCell ref="B56:B72"/>
    <mergeCell ref="C56:F56"/>
    <mergeCell ref="C57:F57"/>
    <mergeCell ref="C58:F58"/>
    <mergeCell ref="C61:C72"/>
    <mergeCell ref="B50:B55"/>
    <mergeCell ref="C50:F50"/>
    <mergeCell ref="C51:F51"/>
    <mergeCell ref="D54:F54"/>
    <mergeCell ref="D55:F55"/>
    <mergeCell ref="B44:B49"/>
    <mergeCell ref="C44:F44"/>
    <mergeCell ref="C45:F45"/>
    <mergeCell ref="C46:F46"/>
    <mergeCell ref="C47:F47"/>
    <mergeCell ref="C48:F48"/>
    <mergeCell ref="C49:F49"/>
    <mergeCell ref="B38:B43"/>
    <mergeCell ref="C38:F38"/>
    <mergeCell ref="C39:F39"/>
    <mergeCell ref="C40:F40"/>
    <mergeCell ref="C41:F41"/>
    <mergeCell ref="C42:F42"/>
    <mergeCell ref="C43:F43"/>
    <mergeCell ref="B30:B37"/>
    <mergeCell ref="C30:F30"/>
    <mergeCell ref="C31:F31"/>
    <mergeCell ref="C32:D32"/>
    <mergeCell ref="E32:F32"/>
    <mergeCell ref="C33:D33"/>
    <mergeCell ref="E33:F33"/>
    <mergeCell ref="C34:F34"/>
    <mergeCell ref="C35:F35"/>
    <mergeCell ref="E36:F36"/>
    <mergeCell ref="E37:F37"/>
    <mergeCell ref="C6:F6"/>
    <mergeCell ref="C7:F7"/>
    <mergeCell ref="B14:B23"/>
    <mergeCell ref="B24:B29"/>
    <mergeCell ref="C24:F24"/>
    <mergeCell ref="C25:F25"/>
    <mergeCell ref="C26:F26"/>
    <mergeCell ref="C27:F27"/>
    <mergeCell ref="C28:F28"/>
    <mergeCell ref="C29:F29"/>
    <mergeCell ref="I73:L73"/>
    <mergeCell ref="I74:L74"/>
    <mergeCell ref="H50:H55"/>
    <mergeCell ref="I50:L50"/>
    <mergeCell ref="I51:L51"/>
    <mergeCell ref="J54:L54"/>
    <mergeCell ref="J55:L55"/>
    <mergeCell ref="H56:H72"/>
    <mergeCell ref="I56:L56"/>
    <mergeCell ref="I57:L57"/>
    <mergeCell ref="I58:L58"/>
    <mergeCell ref="I61:I72"/>
    <mergeCell ref="H44:H49"/>
    <mergeCell ref="I44:L44"/>
    <mergeCell ref="I45:L45"/>
    <mergeCell ref="I46:L46"/>
    <mergeCell ref="I47:L47"/>
    <mergeCell ref="I48:L48"/>
    <mergeCell ref="I49:L49"/>
    <mergeCell ref="K37:L37"/>
    <mergeCell ref="H38:H43"/>
    <mergeCell ref="I38:L38"/>
    <mergeCell ref="I39:L39"/>
    <mergeCell ref="I40:L40"/>
    <mergeCell ref="I41:L41"/>
    <mergeCell ref="I42:L42"/>
    <mergeCell ref="I43:L43"/>
    <mergeCell ref="H30:H37"/>
    <mergeCell ref="I30:L30"/>
    <mergeCell ref="I31:L31"/>
    <mergeCell ref="I32:J32"/>
    <mergeCell ref="K32:L32"/>
    <mergeCell ref="I33:J33"/>
    <mergeCell ref="K33:L33"/>
    <mergeCell ref="I34:L34"/>
    <mergeCell ref="I35:L35"/>
    <mergeCell ref="K36:L36"/>
    <mergeCell ref="I6:L6"/>
    <mergeCell ref="I7:L7"/>
    <mergeCell ref="H14:H23"/>
    <mergeCell ref="H24:H29"/>
    <mergeCell ref="I24:L24"/>
    <mergeCell ref="I25:L25"/>
    <mergeCell ref="I26:L26"/>
    <mergeCell ref="I27:L27"/>
    <mergeCell ref="I28:L28"/>
    <mergeCell ref="I29:L29"/>
  </mergeCells>
  <phoneticPr fontId="54"/>
  <conditionalFormatting sqref="F62:F72">
    <cfRule type="expression" dxfId="26" priority="1">
      <formula>AND(NOT(ISNUMBER($E62)),NOT(ISBLANK($E62)))</formula>
    </cfRule>
  </conditionalFormatting>
  <dataValidations count="1">
    <dataValidation type="list" allowBlank="1" showInputMessage="1" showErrorMessage="1" sqref="F3" xr:uid="{109F89E9-DCDB-4A0D-8D5F-1F7EEAF95E23}">
      <formula1>"8D Form, 8D steps"</formula1>
    </dataValidation>
  </dataValidations>
  <printOptions horizontalCentered="1"/>
  <pageMargins left="0.196850393700787" right="0.196850393700787" top="0.196850393700787" bottom="0.59055118110236204" header="0" footer="0.196850393700787"/>
  <pageSetup paperSize="9" scale="48" fitToHeight="0" orientation="portrait" r:id="rId1"/>
  <headerFooter alignWithMargins="0">
    <oddFooter>&amp;L&amp;8AE-LOS-FR-01-E / Rev.12.0
(01-Oct-2025)&amp;C&amp;"Calibri,Regular"&amp;8&amp;K000000Adient plc
Proprietary and Confidential
&amp;1#&amp;10Adient – INTERNAL&amp;R&amp;8Page &amp;P of &amp;N</oddFooter>
  </headerFooter>
  <rowBreaks count="3" manualBreakCount="3">
    <brk id="29" min="7" max="11" man="1"/>
    <brk id="37" min="1" max="5" man="1"/>
    <brk id="49" min="7" max="11"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D089-6B89-44DC-BF0F-508F59340BE5}">
  <sheetPr codeName="Sheet4">
    <tabColor rgb="FFBFD732"/>
    <pageSetUpPr fitToPage="1"/>
  </sheetPr>
  <dimension ref="A1:AZ48"/>
  <sheetViews>
    <sheetView topLeftCell="A30" zoomScaleNormal="100" zoomScaleSheetLayoutView="100" workbookViewId="0">
      <selection activeCell="B30" sqref="B30:D30"/>
    </sheetView>
  </sheetViews>
  <sheetFormatPr defaultColWidth="9.08203125" defaultRowHeight="15.5"/>
  <cols>
    <col min="1" max="1" width="9.08203125" style="292"/>
    <col min="2" max="13" width="26.33203125" style="292" customWidth="1"/>
    <col min="14" max="16" width="9.08203125" style="292"/>
    <col min="17" max="17" width="9.08203125" style="293"/>
    <col min="18" max="16384" width="9.08203125" style="292"/>
  </cols>
  <sheetData>
    <row r="1" spans="1:52">
      <c r="A1" s="291"/>
      <c r="AZ1" s="291"/>
    </row>
    <row r="2" spans="1:52" ht="16" thickBot="1"/>
    <row r="3" spans="1:52" ht="36" customHeight="1" thickBot="1">
      <c r="A3" s="55"/>
      <c r="B3" s="56" t="s">
        <v>310</v>
      </c>
      <c r="C3" s="57"/>
      <c r="D3" s="57"/>
      <c r="E3" s="57"/>
      <c r="F3" s="57"/>
      <c r="G3" s="57"/>
      <c r="H3" s="57"/>
      <c r="I3" s="57"/>
      <c r="J3" s="57"/>
      <c r="K3" s="57"/>
      <c r="L3" s="57"/>
      <c r="M3" s="57"/>
      <c r="Q3" s="293" t="str">
        <f>CONCATENATE('D1-D2'!E21," - ",'D1-D2'!E22,CHAR(10),
'D1-D2'!E23," - ",'D1-D2'!E24,CHAR(10),
'D1-D2'!E25," - ",'D1-D2'!E26,CHAR(10),
'D1-D2'!E27," - ",'D1-D2'!E28,CHAR(10),
'D1-D2'!E29," - ",'D1-D2'!E30,CHAR(10),
'D1-D2'!E31," - ",'D1-D2'!E32,CHAR(10),
'D1-D2'!E33," - ",'D1-D2'!E34,CHAR(10))</f>
        <v xml:space="preserve">What issue do we see on our product?　
我々の製品にどのような問題があるのか。 - 
Any traceability for re-work, not standard process?　
手直しのトレーサビリティはあるのか、基準通りの工程ではないのか。 - 
Who produced the product?　
誰がその製品を生産したのか。 - 
When it was produced? When it was delivered?
いつ製造されたのか。いつ納品されたのか。 - 
Where else is the product delivered?　
他にこの製品が納品入された場所はあるか。 - 
Do we observe / detect customer reported issue / own observations in the process?
工程において、顧客から報告された問題を自らの観察で、観察・検出しているか。 - 
Did we have the same / similar claim(s) or internal rejections?
同じ、または類似のクレームや社内不合格があったか。 - 
</v>
      </c>
    </row>
    <row r="4" spans="1:52" ht="6.75" customHeight="1" thickBot="1">
      <c r="B4" s="77"/>
      <c r="C4" s="77"/>
      <c r="D4" s="77"/>
      <c r="E4" s="77"/>
      <c r="F4" s="77"/>
      <c r="G4" s="77"/>
      <c r="H4" s="77"/>
      <c r="I4" s="77"/>
      <c r="J4" s="77"/>
      <c r="K4" s="77"/>
    </row>
    <row r="5" spans="1:52" s="294" customFormat="1" ht="26.4" customHeight="1" thickTop="1">
      <c r="B5" s="227" t="s">
        <v>287</v>
      </c>
      <c r="C5" s="295"/>
      <c r="D5" s="296"/>
      <c r="E5" s="297"/>
      <c r="F5" s="232" t="s">
        <v>299</v>
      </c>
      <c r="G5" s="298"/>
      <c r="H5" s="232" t="s">
        <v>289</v>
      </c>
      <c r="I5" s="299"/>
      <c r="J5" s="232" t="s">
        <v>300</v>
      </c>
      <c r="K5" s="300"/>
      <c r="Q5" s="301" t="str">
        <f>CONCATENATE("Problem definition from customer point of view: ",CHAR(10),CHAR(10),
'D1-D2'!B21," - ",'D1-D2'!B22,CHAR(10),
'D1-D2'!B23," - ",'D1-D2'!B24,CHAR(10),
'D1-D2'!B25," - ",'D1-D2'!B26,CHAR(10),
'D1-D2'!B27," - ",'D1-D2'!B28,CHAR(10),
'D1-D2'!B29," - ",'D1-D2'!B30,CHAR(10),
'D1-D2'!B31," - ",'D1-D2'!B32,CHAR(10),
'D1-D2'!B33," - ",'D1-D2'!B34,CHAR(10),
"Potential for shut down, line interruptions, yard recalls, warranty, etc.: ",'D1-D2'!K31)</f>
        <v xml:space="preserve">Problem definition from customer point of view: 
What is the problem?　
何が問題なのか。 - 
Why is it a problem?　
なぜ問題なのか。 - 
Who has detected it?　
誰が発見したのか。 - 
When was it detected?　
いつ発見されたのか。 - 
Where the problem was detected?　
どこで問題が見つかったのか。 - 
How the problem has been detected?　
問題はどのように検出されたのか。 - 
How many NOK parts found?　
NG の部品はいくつ発見されたか。 - 
Potential for shut down, line interruptions, yard recalls, warranty, etc.: </v>
      </c>
    </row>
    <row r="6" spans="1:52" s="294" customFormat="1" ht="28.25" customHeight="1">
      <c r="B6" s="228" t="s">
        <v>295</v>
      </c>
      <c r="C6" s="302"/>
      <c r="D6" s="230" t="s">
        <v>296</v>
      </c>
      <c r="E6" s="303"/>
      <c r="F6" s="230" t="s">
        <v>296</v>
      </c>
      <c r="G6" s="304"/>
      <c r="H6" s="230" t="s">
        <v>298</v>
      </c>
      <c r="I6" s="305"/>
      <c r="J6" s="230" t="s">
        <v>298</v>
      </c>
      <c r="K6" s="306"/>
      <c r="Q6" s="301"/>
    </row>
    <row r="7" spans="1:52" s="294" customFormat="1" ht="29.4" customHeight="1" thickBot="1">
      <c r="B7" s="228" t="s">
        <v>291</v>
      </c>
      <c r="C7" s="302"/>
      <c r="D7" s="230" t="s">
        <v>622</v>
      </c>
      <c r="E7" s="307"/>
      <c r="F7" s="230" t="s">
        <v>623</v>
      </c>
      <c r="G7" s="308"/>
      <c r="H7" s="230" t="s">
        <v>624</v>
      </c>
      <c r="I7" s="309"/>
      <c r="J7" s="230" t="s">
        <v>624</v>
      </c>
      <c r="K7" s="310"/>
      <c r="Q7" s="301"/>
    </row>
    <row r="8" spans="1:52" s="294" customFormat="1" ht="35.4" customHeight="1" thickTop="1">
      <c r="B8" s="228" t="s">
        <v>292</v>
      </c>
      <c r="C8" s="311"/>
      <c r="D8" s="230" t="s">
        <v>297</v>
      </c>
      <c r="E8" s="312"/>
      <c r="F8" s="230" t="s">
        <v>288</v>
      </c>
      <c r="G8" s="298"/>
      <c r="H8" s="230" t="s">
        <v>440</v>
      </c>
      <c r="I8" s="299"/>
      <c r="J8" s="230" t="s">
        <v>290</v>
      </c>
      <c r="K8" s="313"/>
      <c r="Q8" s="301"/>
    </row>
    <row r="9" spans="1:52" s="294" customFormat="1" ht="23.25" customHeight="1">
      <c r="B9" s="228" t="s">
        <v>293</v>
      </c>
      <c r="C9" s="302"/>
      <c r="D9" s="230" t="s">
        <v>298</v>
      </c>
      <c r="E9" s="305"/>
      <c r="F9" s="230" t="s">
        <v>298</v>
      </c>
      <c r="G9" s="304"/>
      <c r="H9" s="230" t="s">
        <v>298</v>
      </c>
      <c r="I9" s="305"/>
      <c r="J9" s="230" t="s">
        <v>298</v>
      </c>
      <c r="K9" s="314"/>
      <c r="Q9" s="301"/>
    </row>
    <row r="10" spans="1:52" s="294" customFormat="1" ht="31.25" customHeight="1" thickBot="1">
      <c r="B10" s="229" t="s">
        <v>294</v>
      </c>
      <c r="C10" s="315"/>
      <c r="D10" s="231" t="s">
        <v>621</v>
      </c>
      <c r="E10" s="316"/>
      <c r="F10" s="231" t="s">
        <v>624</v>
      </c>
      <c r="G10" s="317"/>
      <c r="H10" s="231" t="s">
        <v>624</v>
      </c>
      <c r="I10" s="318"/>
      <c r="J10" s="231" t="s">
        <v>624</v>
      </c>
      <c r="K10" s="319"/>
      <c r="Q10" s="301"/>
    </row>
    <row r="11" spans="1:52" ht="16.5" thickTop="1" thickBot="1">
      <c r="B11" s="320"/>
      <c r="C11" s="321"/>
      <c r="D11" s="321"/>
      <c r="E11" s="321"/>
      <c r="F11" s="321"/>
      <c r="G11" s="321"/>
      <c r="H11" s="321"/>
      <c r="I11" s="322"/>
      <c r="J11" s="323"/>
      <c r="K11" s="323"/>
    </row>
    <row r="12" spans="1:52" ht="22.25" customHeight="1" thickBot="1">
      <c r="B12" s="624" t="s">
        <v>301</v>
      </c>
      <c r="C12" s="621" t="s">
        <v>302</v>
      </c>
      <c r="D12" s="233" t="s">
        <v>303</v>
      </c>
      <c r="E12" s="324"/>
      <c r="F12" s="621" t="s">
        <v>307</v>
      </c>
      <c r="G12" s="233" t="s">
        <v>303</v>
      </c>
      <c r="H12" s="324"/>
      <c r="I12" s="621" t="s">
        <v>309</v>
      </c>
      <c r="J12" s="233" t="s">
        <v>303</v>
      </c>
      <c r="K12" s="324"/>
    </row>
    <row r="13" spans="1:52" ht="33" customHeight="1">
      <c r="B13" s="624"/>
      <c r="C13" s="622"/>
      <c r="D13" s="234" t="s">
        <v>305</v>
      </c>
      <c r="E13" s="325"/>
      <c r="F13" s="622"/>
      <c r="G13" s="234" t="s">
        <v>305</v>
      </c>
      <c r="H13" s="325"/>
      <c r="I13" s="622"/>
      <c r="J13" s="234" t="s">
        <v>305</v>
      </c>
      <c r="K13" s="325"/>
    </row>
    <row r="14" spans="1:52" ht="30" customHeight="1">
      <c r="B14" s="624"/>
      <c r="C14" s="622"/>
      <c r="D14" s="235" t="s">
        <v>306</v>
      </c>
      <c r="E14" s="325"/>
      <c r="F14" s="622"/>
      <c r="G14" s="235" t="s">
        <v>306</v>
      </c>
      <c r="H14" s="325"/>
      <c r="I14" s="622"/>
      <c r="J14" s="235" t="s">
        <v>306</v>
      </c>
      <c r="K14" s="325"/>
    </row>
    <row r="15" spans="1:52" ht="43.5" customHeight="1">
      <c r="B15" s="624"/>
      <c r="C15" s="622"/>
      <c r="D15" s="235" t="s">
        <v>304</v>
      </c>
      <c r="E15" s="325"/>
      <c r="F15" s="622"/>
      <c r="G15" s="235" t="s">
        <v>308</v>
      </c>
      <c r="H15" s="325"/>
      <c r="I15" s="622"/>
      <c r="J15" s="235" t="s">
        <v>308</v>
      </c>
      <c r="K15" s="325"/>
    </row>
    <row r="16" spans="1:52" ht="59.4" customHeight="1" thickBot="1">
      <c r="B16" s="624"/>
      <c r="C16" s="622"/>
      <c r="D16" s="236" t="s">
        <v>625</v>
      </c>
      <c r="E16" s="326"/>
      <c r="F16" s="623"/>
      <c r="G16" s="236" t="s">
        <v>625</v>
      </c>
      <c r="H16" s="327"/>
      <c r="I16" s="623"/>
      <c r="J16" s="236" t="s">
        <v>625</v>
      </c>
      <c r="K16" s="327"/>
    </row>
    <row r="17" spans="1:13" ht="31.5" customHeight="1" thickBot="1">
      <c r="B17" s="328"/>
      <c r="C17" s="329"/>
      <c r="D17" s="330"/>
      <c r="E17" s="328"/>
      <c r="F17" s="329"/>
      <c r="G17" s="330"/>
      <c r="H17" s="328"/>
      <c r="I17" s="329"/>
      <c r="J17" s="330"/>
    </row>
    <row r="18" spans="1:13" ht="36" customHeight="1" thickBot="1">
      <c r="A18" s="55"/>
      <c r="B18" s="56" t="s">
        <v>442</v>
      </c>
      <c r="C18" s="57"/>
      <c r="D18" s="57"/>
      <c r="E18" s="57"/>
      <c r="F18" s="57"/>
      <c r="G18" s="57"/>
      <c r="H18" s="57"/>
      <c r="I18" s="57"/>
      <c r="J18" s="57"/>
      <c r="K18" s="57"/>
      <c r="L18" s="57"/>
      <c r="M18" s="57"/>
    </row>
    <row r="19" spans="1:13" ht="3.75" customHeight="1" thickBot="1">
      <c r="B19" s="632"/>
      <c r="C19" s="632"/>
      <c r="D19" s="632"/>
      <c r="E19" s="632"/>
      <c r="F19" s="632"/>
      <c r="G19" s="632"/>
      <c r="H19" s="632"/>
      <c r="I19" s="632"/>
      <c r="J19" s="632"/>
      <c r="K19" s="632"/>
      <c r="L19" s="632"/>
      <c r="M19" s="632"/>
    </row>
    <row r="20" spans="1:13" ht="48" customHeight="1" thickBot="1">
      <c r="B20" s="648" t="s">
        <v>311</v>
      </c>
      <c r="C20" s="649"/>
      <c r="D20" s="649"/>
      <c r="E20" s="650" t="s">
        <v>312</v>
      </c>
      <c r="F20" s="651"/>
      <c r="G20" s="652"/>
      <c r="H20" s="633" t="s">
        <v>443</v>
      </c>
      <c r="I20" s="634"/>
      <c r="J20" s="637" t="s">
        <v>444</v>
      </c>
      <c r="K20" s="636"/>
      <c r="L20" s="635" t="s">
        <v>441</v>
      </c>
      <c r="M20" s="636"/>
    </row>
    <row r="21" spans="1:13" ht="26.25" customHeight="1" thickTop="1">
      <c r="B21" s="646" t="s">
        <v>313</v>
      </c>
      <c r="C21" s="647"/>
      <c r="D21" s="647"/>
      <c r="E21" s="653" t="s">
        <v>322</v>
      </c>
      <c r="F21" s="647"/>
      <c r="G21" s="647"/>
      <c r="H21" s="638"/>
      <c r="I21" s="639"/>
      <c r="J21" s="655"/>
      <c r="K21" s="656"/>
      <c r="L21" s="642"/>
      <c r="M21" s="643"/>
    </row>
    <row r="22" spans="1:13" ht="25.5" customHeight="1">
      <c r="B22" s="630"/>
      <c r="C22" s="631"/>
      <c r="D22" s="631"/>
      <c r="E22" s="660"/>
      <c r="F22" s="631"/>
      <c r="G22" s="631"/>
      <c r="H22" s="640"/>
      <c r="I22" s="641"/>
      <c r="J22" s="657"/>
      <c r="K22" s="645"/>
      <c r="L22" s="644"/>
      <c r="M22" s="645"/>
    </row>
    <row r="23" spans="1:13" ht="28.25" customHeight="1">
      <c r="B23" s="628" t="s">
        <v>314</v>
      </c>
      <c r="C23" s="629"/>
      <c r="D23" s="629"/>
      <c r="E23" s="654" t="s">
        <v>319</v>
      </c>
      <c r="F23" s="629"/>
      <c r="G23" s="629"/>
      <c r="H23" s="640"/>
      <c r="I23" s="641"/>
      <c r="J23" s="657"/>
      <c r="K23" s="645"/>
      <c r="L23" s="644"/>
      <c r="M23" s="645"/>
    </row>
    <row r="24" spans="1:13" ht="25.5" customHeight="1">
      <c r="B24" s="630"/>
      <c r="C24" s="631"/>
      <c r="D24" s="631"/>
      <c r="E24" s="660"/>
      <c r="F24" s="631"/>
      <c r="G24" s="631"/>
      <c r="H24" s="640"/>
      <c r="I24" s="641"/>
      <c r="J24" s="657"/>
      <c r="K24" s="645"/>
      <c r="L24" s="644"/>
      <c r="M24" s="645"/>
    </row>
    <row r="25" spans="1:13" ht="32.4" customHeight="1">
      <c r="B25" s="628" t="s">
        <v>315</v>
      </c>
      <c r="C25" s="629"/>
      <c r="D25" s="629"/>
      <c r="E25" s="654" t="s">
        <v>323</v>
      </c>
      <c r="F25" s="629"/>
      <c r="G25" s="629"/>
      <c r="H25" s="640"/>
      <c r="I25" s="641"/>
      <c r="J25" s="657"/>
      <c r="K25" s="645"/>
      <c r="L25" s="644"/>
      <c r="M25" s="645"/>
    </row>
    <row r="26" spans="1:13" ht="25.5" customHeight="1">
      <c r="B26" s="630"/>
      <c r="C26" s="631"/>
      <c r="D26" s="631"/>
      <c r="E26" s="660"/>
      <c r="F26" s="631"/>
      <c r="G26" s="631"/>
      <c r="H26" s="640"/>
      <c r="I26" s="641"/>
      <c r="J26" s="657"/>
      <c r="K26" s="645"/>
      <c r="L26" s="644"/>
      <c r="M26" s="645"/>
    </row>
    <row r="27" spans="1:13" ht="30.65" customHeight="1">
      <c r="B27" s="628" t="s">
        <v>316</v>
      </c>
      <c r="C27" s="629"/>
      <c r="D27" s="629"/>
      <c r="E27" s="654" t="s">
        <v>445</v>
      </c>
      <c r="F27" s="629"/>
      <c r="G27" s="629"/>
      <c r="H27" s="640"/>
      <c r="I27" s="641"/>
      <c r="J27" s="657"/>
      <c r="K27" s="645"/>
      <c r="L27" s="644"/>
      <c r="M27" s="645"/>
    </row>
    <row r="28" spans="1:13" ht="25.5" customHeight="1" thickBot="1">
      <c r="B28" s="630"/>
      <c r="C28" s="631"/>
      <c r="D28" s="631"/>
      <c r="E28" s="660"/>
      <c r="F28" s="631"/>
      <c r="G28" s="631"/>
      <c r="H28" s="640"/>
      <c r="I28" s="641"/>
      <c r="J28" s="657"/>
      <c r="K28" s="645"/>
      <c r="L28" s="644"/>
      <c r="M28" s="645"/>
    </row>
    <row r="29" spans="1:13" ht="36" customHeight="1">
      <c r="B29" s="628" t="s">
        <v>317</v>
      </c>
      <c r="C29" s="629"/>
      <c r="D29" s="629"/>
      <c r="E29" s="654" t="s">
        <v>626</v>
      </c>
      <c r="F29" s="629"/>
      <c r="G29" s="629"/>
      <c r="H29" s="604" t="s">
        <v>325</v>
      </c>
      <c r="I29" s="608"/>
      <c r="J29" s="604" t="s">
        <v>327</v>
      </c>
      <c r="K29" s="608"/>
      <c r="L29" s="606" t="s">
        <v>329</v>
      </c>
      <c r="M29" s="610"/>
    </row>
    <row r="30" spans="1:13" ht="25.5" customHeight="1" thickBot="1">
      <c r="B30" s="630"/>
      <c r="C30" s="631"/>
      <c r="D30" s="631"/>
      <c r="E30" s="660"/>
      <c r="F30" s="631"/>
      <c r="G30" s="631"/>
      <c r="H30" s="605"/>
      <c r="I30" s="609"/>
      <c r="J30" s="605"/>
      <c r="K30" s="609"/>
      <c r="L30" s="607"/>
      <c r="M30" s="611"/>
    </row>
    <row r="31" spans="1:13" ht="31.75" customHeight="1">
      <c r="B31" s="628" t="s">
        <v>318</v>
      </c>
      <c r="C31" s="629"/>
      <c r="D31" s="629"/>
      <c r="E31" s="654" t="s">
        <v>320</v>
      </c>
      <c r="F31" s="629"/>
      <c r="G31" s="629"/>
      <c r="H31" s="81" t="s">
        <v>326</v>
      </c>
      <c r="I31" s="82"/>
      <c r="J31" s="617" t="s">
        <v>328</v>
      </c>
      <c r="K31" s="619"/>
      <c r="L31" s="205" t="s">
        <v>330</v>
      </c>
      <c r="M31" s="79"/>
    </row>
    <row r="32" spans="1:13" ht="64.75" customHeight="1">
      <c r="B32" s="630"/>
      <c r="C32" s="631"/>
      <c r="D32" s="631"/>
      <c r="E32" s="660"/>
      <c r="F32" s="631"/>
      <c r="G32" s="631"/>
      <c r="H32" s="142" t="str">
        <f>IF(I31="Y", "Confirm the previous corrections are still in place","")</f>
        <v/>
      </c>
      <c r="I32" s="142"/>
      <c r="J32" s="618"/>
      <c r="K32" s="620"/>
      <c r="L32" s="78"/>
      <c r="M32" s="80"/>
    </row>
    <row r="33" spans="2:13" ht="28.25" customHeight="1">
      <c r="B33" s="628" t="s">
        <v>324</v>
      </c>
      <c r="C33" s="629"/>
      <c r="D33" s="629"/>
      <c r="E33" s="654" t="s">
        <v>321</v>
      </c>
      <c r="F33" s="629"/>
      <c r="G33" s="629"/>
      <c r="H33" s="625" t="s">
        <v>627</v>
      </c>
      <c r="I33" s="626"/>
      <c r="J33" s="626"/>
      <c r="K33" s="626"/>
      <c r="L33" s="626"/>
      <c r="M33" s="627"/>
    </row>
    <row r="34" spans="2:13" ht="26.25" customHeight="1" thickBot="1">
      <c r="B34" s="658"/>
      <c r="C34" s="659"/>
      <c r="D34" s="659"/>
      <c r="E34" s="661"/>
      <c r="F34" s="659"/>
      <c r="G34" s="659"/>
      <c r="H34" s="614"/>
      <c r="I34" s="615"/>
      <c r="J34" s="615"/>
      <c r="K34" s="615"/>
      <c r="L34" s="615"/>
      <c r="M34" s="616"/>
    </row>
    <row r="35" spans="2:13">
      <c r="B35" s="331"/>
      <c r="C35" s="332"/>
      <c r="D35" s="332"/>
      <c r="E35" s="332"/>
      <c r="F35" s="332"/>
      <c r="G35" s="332"/>
      <c r="H35" s="332"/>
      <c r="I35" s="332"/>
      <c r="J35" s="332"/>
      <c r="K35" s="332"/>
      <c r="L35" s="332"/>
      <c r="M35" s="332"/>
    </row>
    <row r="36" spans="2:13" ht="60.5">
      <c r="B36" s="332"/>
      <c r="C36" s="237" t="s">
        <v>366</v>
      </c>
      <c r="D36" s="333"/>
      <c r="E36" s="334"/>
      <c r="F36" s="335" t="s">
        <v>103</v>
      </c>
      <c r="G36" s="332"/>
      <c r="H36" s="332"/>
      <c r="I36" s="332"/>
      <c r="J36" s="332"/>
      <c r="K36" s="332"/>
      <c r="L36" s="332"/>
      <c r="M36" s="332"/>
    </row>
    <row r="37" spans="2:13" ht="16" thickBot="1"/>
    <row r="38" spans="2:13" ht="16" thickBot="1">
      <c r="B38" s="336" t="s">
        <v>31</v>
      </c>
      <c r="C38" s="337" t="s">
        <v>5</v>
      </c>
      <c r="D38" s="338"/>
      <c r="E38" s="338"/>
      <c r="F38" s="338"/>
      <c r="G38" s="337" t="s">
        <v>6</v>
      </c>
      <c r="H38" s="338"/>
      <c r="I38" s="338"/>
      <c r="J38" s="339"/>
    </row>
    <row r="39" spans="2:13" ht="38.25" customHeight="1">
      <c r="B39" s="599" t="s">
        <v>7</v>
      </c>
      <c r="C39" s="601" t="s">
        <v>15</v>
      </c>
      <c r="D39" s="602"/>
      <c r="E39" s="596" t="str">
        <f>IF(ISBLANK(C5),"",C5)</f>
        <v/>
      </c>
      <c r="F39" s="597"/>
      <c r="G39" s="588" t="s">
        <v>14</v>
      </c>
      <c r="H39" s="589"/>
      <c r="I39" s="612"/>
      <c r="J39" s="613"/>
    </row>
    <row r="40" spans="2:13" ht="30.75" customHeight="1">
      <c r="B40" s="600"/>
      <c r="C40" s="584" t="s">
        <v>8</v>
      </c>
      <c r="D40" s="585"/>
      <c r="E40" s="574">
        <f>B22</f>
        <v>0</v>
      </c>
      <c r="F40" s="575"/>
      <c r="G40" s="590" t="s">
        <v>16</v>
      </c>
      <c r="H40" s="591"/>
      <c r="I40" s="578"/>
      <c r="J40" s="579"/>
    </row>
    <row r="41" spans="2:13" ht="30.75" customHeight="1">
      <c r="B41" s="599" t="s">
        <v>9</v>
      </c>
      <c r="C41" s="584" t="s">
        <v>17</v>
      </c>
      <c r="D41" s="585"/>
      <c r="E41" s="574">
        <f>B30</f>
        <v>0</v>
      </c>
      <c r="F41" s="575"/>
      <c r="G41" s="590" t="s">
        <v>18</v>
      </c>
      <c r="H41" s="591"/>
      <c r="I41" s="578"/>
      <c r="J41" s="579"/>
    </row>
    <row r="42" spans="2:13" ht="31.5" customHeight="1">
      <c r="B42" s="600"/>
      <c r="C42" s="584" t="s">
        <v>10</v>
      </c>
      <c r="D42" s="585"/>
      <c r="E42" s="574"/>
      <c r="F42" s="603"/>
      <c r="G42" s="590" t="s">
        <v>19</v>
      </c>
      <c r="H42" s="591"/>
      <c r="I42" s="578"/>
      <c r="J42" s="579"/>
    </row>
    <row r="43" spans="2:13">
      <c r="B43" s="340" t="s">
        <v>30</v>
      </c>
      <c r="C43" s="584" t="s">
        <v>170</v>
      </c>
      <c r="D43" s="585"/>
      <c r="E43" s="574">
        <f>B26</f>
        <v>0</v>
      </c>
      <c r="F43" s="575"/>
      <c r="G43" s="592"/>
      <c r="H43" s="593"/>
      <c r="I43" s="580"/>
      <c r="J43" s="581"/>
    </row>
    <row r="44" spans="2:13">
      <c r="B44" s="598" t="s">
        <v>11</v>
      </c>
      <c r="C44" s="584" t="s">
        <v>20</v>
      </c>
      <c r="D44" s="585"/>
      <c r="E44" s="574">
        <f>B28</f>
        <v>0</v>
      </c>
      <c r="F44" s="575"/>
      <c r="G44" s="590" t="s">
        <v>22</v>
      </c>
      <c r="H44" s="591"/>
      <c r="I44" s="578"/>
      <c r="J44" s="579"/>
    </row>
    <row r="45" spans="2:13">
      <c r="B45" s="598"/>
      <c r="C45" s="584" t="s">
        <v>21</v>
      </c>
      <c r="D45" s="585"/>
      <c r="E45" s="574"/>
      <c r="F45" s="575"/>
      <c r="G45" s="590" t="s">
        <v>23</v>
      </c>
      <c r="H45" s="591"/>
      <c r="I45" s="578"/>
      <c r="J45" s="579"/>
    </row>
    <row r="46" spans="2:13">
      <c r="B46" s="341" t="s">
        <v>24</v>
      </c>
      <c r="C46" s="584" t="s">
        <v>25</v>
      </c>
      <c r="D46" s="585"/>
      <c r="E46" s="574">
        <f>B24</f>
        <v>0</v>
      </c>
      <c r="F46" s="575"/>
      <c r="G46" s="592"/>
      <c r="H46" s="593"/>
      <c r="I46" s="580"/>
      <c r="J46" s="581"/>
    </row>
    <row r="47" spans="2:13">
      <c r="B47" s="341" t="s">
        <v>26</v>
      </c>
      <c r="C47" s="584" t="s">
        <v>27</v>
      </c>
      <c r="D47" s="585"/>
      <c r="E47" s="574">
        <f>B34</f>
        <v>0</v>
      </c>
      <c r="F47" s="575"/>
      <c r="G47" s="590" t="s">
        <v>12</v>
      </c>
      <c r="H47" s="591"/>
      <c r="I47" s="578"/>
      <c r="J47" s="579"/>
    </row>
    <row r="48" spans="2:13" ht="16" thickBot="1">
      <c r="B48" s="342" t="s">
        <v>28</v>
      </c>
      <c r="C48" s="586" t="s">
        <v>13</v>
      </c>
      <c r="D48" s="587"/>
      <c r="E48" s="576"/>
      <c r="F48" s="577"/>
      <c r="G48" s="594" t="s">
        <v>29</v>
      </c>
      <c r="H48" s="595"/>
      <c r="I48" s="582"/>
      <c r="J48" s="583"/>
    </row>
  </sheetData>
  <mergeCells count="94">
    <mergeCell ref="J21:K28"/>
    <mergeCell ref="B34:D34"/>
    <mergeCell ref="E22:G22"/>
    <mergeCell ref="E24:G24"/>
    <mergeCell ref="E26:G26"/>
    <mergeCell ref="E28:G28"/>
    <mergeCell ref="E30:G30"/>
    <mergeCell ref="E32:G32"/>
    <mergeCell ref="E34:G34"/>
    <mergeCell ref="E29:G29"/>
    <mergeCell ref="E31:G31"/>
    <mergeCell ref="E33:G33"/>
    <mergeCell ref="B22:D22"/>
    <mergeCell ref="B28:D28"/>
    <mergeCell ref="B30:D30"/>
    <mergeCell ref="B20:D20"/>
    <mergeCell ref="E20:G20"/>
    <mergeCell ref="B23:D23"/>
    <mergeCell ref="B25:D25"/>
    <mergeCell ref="B27:D27"/>
    <mergeCell ref="E21:G21"/>
    <mergeCell ref="E23:G23"/>
    <mergeCell ref="E25:G25"/>
    <mergeCell ref="E27:G27"/>
    <mergeCell ref="B24:D24"/>
    <mergeCell ref="B26:D26"/>
    <mergeCell ref="F12:F16"/>
    <mergeCell ref="I12:I16"/>
    <mergeCell ref="B12:B16"/>
    <mergeCell ref="H33:M33"/>
    <mergeCell ref="B31:D31"/>
    <mergeCell ref="B33:D33"/>
    <mergeCell ref="B32:D32"/>
    <mergeCell ref="C12:C16"/>
    <mergeCell ref="B19:M19"/>
    <mergeCell ref="H20:I20"/>
    <mergeCell ref="L20:M20"/>
    <mergeCell ref="J20:K20"/>
    <mergeCell ref="H21:I28"/>
    <mergeCell ref="L21:M28"/>
    <mergeCell ref="B21:D21"/>
    <mergeCell ref="B29:D29"/>
    <mergeCell ref="L29:L30"/>
    <mergeCell ref="I29:I30"/>
    <mergeCell ref="K29:K30"/>
    <mergeCell ref="M29:M30"/>
    <mergeCell ref="I39:J39"/>
    <mergeCell ref="H34:M34"/>
    <mergeCell ref="J31:J32"/>
    <mergeCell ref="K31:K32"/>
    <mergeCell ref="E42:F42"/>
    <mergeCell ref="E43:F43"/>
    <mergeCell ref="E44:F44"/>
    <mergeCell ref="H29:H30"/>
    <mergeCell ref="J29:J30"/>
    <mergeCell ref="I40:J40"/>
    <mergeCell ref="I41:J41"/>
    <mergeCell ref="I42:J42"/>
    <mergeCell ref="I43:J43"/>
    <mergeCell ref="I44:J44"/>
    <mergeCell ref="B44:B45"/>
    <mergeCell ref="B39:B40"/>
    <mergeCell ref="B41:B42"/>
    <mergeCell ref="C39:D39"/>
    <mergeCell ref="C40:D40"/>
    <mergeCell ref="C41:D41"/>
    <mergeCell ref="C42:D42"/>
    <mergeCell ref="C43:D43"/>
    <mergeCell ref="C44:D44"/>
    <mergeCell ref="C45:D45"/>
    <mergeCell ref="C46:D46"/>
    <mergeCell ref="C47:D47"/>
    <mergeCell ref="C48:D48"/>
    <mergeCell ref="G39:H39"/>
    <mergeCell ref="G40:H40"/>
    <mergeCell ref="G41:H41"/>
    <mergeCell ref="G42:H42"/>
    <mergeCell ref="G43:H43"/>
    <mergeCell ref="G44:H44"/>
    <mergeCell ref="G45:H45"/>
    <mergeCell ref="G46:H46"/>
    <mergeCell ref="G47:H47"/>
    <mergeCell ref="G48:H48"/>
    <mergeCell ref="E39:F39"/>
    <mergeCell ref="E40:F40"/>
    <mergeCell ref="E41:F41"/>
    <mergeCell ref="E45:F45"/>
    <mergeCell ref="E46:F46"/>
    <mergeCell ref="E47:F47"/>
    <mergeCell ref="E48:F48"/>
    <mergeCell ref="I45:J45"/>
    <mergeCell ref="I46:J46"/>
    <mergeCell ref="I47:J47"/>
    <mergeCell ref="I48:J48"/>
  </mergeCells>
  <phoneticPr fontId="54"/>
  <conditionalFormatting sqref="A38:J48">
    <cfRule type="expression" dxfId="25" priority="8">
      <formula>$F$36="NO"</formula>
    </cfRule>
  </conditionalFormatting>
  <conditionalFormatting sqref="E13:E15">
    <cfRule type="expression" dxfId="24" priority="5">
      <formula>AND(NOT(ISNUMBER($E13)),NOT(ISBLANK($E13)))</formula>
    </cfRule>
  </conditionalFormatting>
  <conditionalFormatting sqref="H13:H15">
    <cfRule type="expression" dxfId="23" priority="1">
      <formula>AND(NOT(ISNUMBER($H13)),NOT(ISBLANK($H13)))</formula>
    </cfRule>
  </conditionalFormatting>
  <conditionalFormatting sqref="I39:I48">
    <cfRule type="expression" dxfId="22" priority="6">
      <formula>$F$36="NO"</formula>
    </cfRule>
  </conditionalFormatting>
  <conditionalFormatting sqref="K13:K15">
    <cfRule type="expression" dxfId="21" priority="2">
      <formula>AND(NOT(ISNUMBER($K13)),NOT(ISBLANK($K13)))</formula>
    </cfRule>
  </conditionalFormatting>
  <dataValidations count="3">
    <dataValidation type="list" allowBlank="1" showInputMessage="1" showErrorMessage="1" sqref="I31:I32" xr:uid="{42E0B539-28A2-4901-9501-257CFCF1C9BE}">
      <formula1>"Y, N"</formula1>
    </dataValidation>
    <dataValidation type="list" allowBlank="1" showInputMessage="1" showErrorMessage="1" sqref="M31" xr:uid="{55470098-9CCC-46E4-8ED5-DEC61166D246}">
      <formula1>"None, IC, SC, CC"</formula1>
    </dataValidation>
    <dataValidation type="list" allowBlank="1" showInputMessage="1" showErrorMessage="1" sqref="F36" xr:uid="{78404D2E-4ADD-4242-A538-DDFF98796F3E}">
      <formula1>"YES, NO"</formula1>
    </dataValidation>
  </dataValidations>
  <printOptions horizontalCentered="1"/>
  <pageMargins left="0.196850393700787" right="0.196850393700787" top="0.196850393700787" bottom="0.59055118110236204" header="0" footer="0.196850393700787"/>
  <pageSetup paperSize="9" scale="39" fitToHeight="0" orientation="landscape" r:id="rId1"/>
  <headerFooter alignWithMargins="0">
    <oddFooter>&amp;L&amp;8AE-LOS-FR-01-E / Rev.12.0
(01-Oct-2025)&amp;C&amp;"Calibri,Regular"&amp;8&amp;K000000Adient plc
Proprietary and Confidential
&amp;1#&amp;10Adient – INTERNAL&amp;R&amp;8Page &amp;P of &amp;N</oddFooter>
  </headerFooter>
  <rowBreaks count="2" manualBreakCount="2">
    <brk id="49" max="13" man="1"/>
    <brk id="50" max="1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E80D-6283-4232-B630-B6FBAEB18BA0}">
  <sheetPr codeName="Sheet5">
    <tabColor rgb="FFBFD732"/>
    <pageSetUpPr fitToPage="1"/>
  </sheetPr>
  <dimension ref="A1:AW38"/>
  <sheetViews>
    <sheetView topLeftCell="A30" zoomScaleNormal="100" zoomScaleSheetLayoutView="85" workbookViewId="0">
      <selection activeCell="C30" sqref="C30"/>
    </sheetView>
  </sheetViews>
  <sheetFormatPr defaultColWidth="9.08203125" defaultRowHeight="14"/>
  <cols>
    <col min="1" max="6" width="9.08203125" style="343"/>
    <col min="7" max="13" width="6.9140625" style="343" customWidth="1"/>
    <col min="14" max="14" width="11.58203125" style="343" customWidth="1"/>
    <col min="15" max="15" width="10.58203125" style="343" customWidth="1"/>
    <col min="16" max="16" width="10.6640625" style="343" customWidth="1"/>
    <col min="17" max="17" width="6.9140625" style="343" customWidth="1"/>
    <col min="18" max="18" width="13.6640625" style="343" customWidth="1"/>
    <col min="19" max="44" width="6.9140625" style="343" customWidth="1"/>
    <col min="45" max="45" width="12.6640625" style="343" customWidth="1"/>
    <col min="46" max="46" width="9.58203125" style="343" customWidth="1"/>
    <col min="47" max="48" width="9.08203125" style="343"/>
    <col min="49" max="49" width="135.4140625" style="346" customWidth="1"/>
    <col min="50" max="16384" width="9.08203125" style="343"/>
  </cols>
  <sheetData>
    <row r="1" spans="1:49" ht="18.75" customHeight="1" thickBot="1">
      <c r="AW1" s="344" t="str">
        <f>CONCATENATE(
'D3'!B7,"---&gt;",'D3'!G7,"; Date started: ",IF('D3'!N7="","NA",TEXT('D3'!N7,"dd/mm/yyy")),". Quantity checked: ",IF('D3'!P7="","0",'D3'!P7),"; ===&gt; ",IF('D3'!Q7&lt;&gt;"",'D3'!Q7,"0")," found NOK.", CHAR(10),
'D3'!B8,"---&gt;",'D3'!G8,"; Date started: ",IF('D3'!N8="","NA",TEXT('D3'!N8,"dd/mm/yyy")),". Quantity checked: ",IF('D3'!P8="","0",'D3'!P8),"; ===&gt; ",IF('D3'!Q8&lt;&gt;"",'D3'!Q8,"0")," found NOK.", CHAR(10),
'D3'!B9,"---&gt;",'D3'!G9,"; Date started: ",IF('D3'!N9="","NA",TEXT('D3'!N9,"dd/mm/yyy")),". Quantity checked: ",IF('D3'!P9="","0",'D3'!P9),"; ===&gt; ",IF('D3'!Q9&lt;&gt;"",'D3'!Q9,"0")," found NOK.", CHAR(10),
'D3'!B10,"---&gt;",'D3'!G10,"; Date started: ",IF('D3'!N10="","NA",TEXT('D3'!N10,"dd/mm/yyy")),". Quantity checked: ",IF('D3'!P10="","0",'D3'!P10),"; ===&gt; ",IF('D3'!Q10&lt;&gt;"",'D3'!Q10,"0")," found NOK.", CHAR(10),
'D3'!B11,"---&gt;",'D3'!G11,"; Date started: ",IF('D3'!N11="","NA",'D3'!N11),". Quantity checked: ",IF('D3'!P11="","0",'D3'!P11),"; ===&gt; ",IF('D3'!Q11&lt;&gt;"",'D3'!Q11,"0")," found NOK.", CHAR(10),
'D3'!B12,"---&gt;",'D3'!G12,"; Date started: ",IF('D3'!N12="","NA",'D3'!N12),". Quantity checked: ",IF('D3'!P12="","0",'D3'!P12),"; ===&gt; ",IF('D3'!Q12&lt;&gt;"",'D3'!Q12,"0")," found NOK.", CHAR(10),
'D3'!B13,"---&gt;",'D3'!G13,"; Date started: ",IF('D3'!N13="","NA",'D3'!N13),". Quantity checked: ",IF('D3'!P13="","0",'D3'!P13),"; ===&gt; ",IF('D3'!Q13&lt;&gt;"",'D3'!Q13,"0")," found NOK.", CHAR(10)
)</f>
        <v xml:space="preserve">RAW MATERIAL
未加工品---&gt;; Date started: NA. Quantity checked: 0; ===&gt; 0 found NOK.
MATERIAL IN PROCESS
仕掛材料---&gt;; Date started: NA. Quantity checked: 0; ===&gt; 0 found NOK.
REWORK AND QUALITY HOLD AREAS
手直しと品質保留エリア---&gt;; Date started: NA. Quantity checked: 0; ===&gt; 0 found NOK.
FINISHED GOODS - Storage at plant
完成品 - 工場での保管---&gt;; Date started: NA. Quantity checked: 0; ===&gt; 0 found NOK.
FINISHED GOODS - IN TRANSIT
完成品 - 輸送中	---&gt;; Date started: NA. Quantity checked: 0; ===&gt; 0 found NOK.
FINISHED GOODS - remote locations
完成品-離れた場所	---&gt;; Date started: NA. Quantity checked: 0; ===&gt; 0 found NOK.
FINISHED GOODS - CUSTOMER
完成品 - 顧客	---&gt;; Date started: NA. Quantity checked: 0; ===&gt; 0 found NOK.
</v>
      </c>
    </row>
    <row r="2" spans="1:49" s="292" customFormat="1" ht="64.75" customHeight="1" thickBot="1">
      <c r="A2" s="55"/>
      <c r="B2" s="662" t="s">
        <v>455</v>
      </c>
      <c r="C2" s="662"/>
      <c r="D2" s="662"/>
      <c r="E2" s="662"/>
      <c r="F2" s="662"/>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W2" s="293" t="str">
        <f>CONCATENATE('D3'!T5," ",TEXT('D3'!Y5,"dd/mm/yyy"),CHAR(10),'D3'!T6," ",'D3'!Y6,CHAR(10),'D3'!T7," ",,TEXT('D3'!Y7,"dd/mm/yyy"))</f>
        <v>Date (when all containments finished): 
クリーンポイント封じ込め: 00/01/1900
Production traceability: 
生産のトレーサビリティ: 
Delivery note / date: 
納品書・日付: 00/01/1900</v>
      </c>
    </row>
    <row r="3" spans="1:49">
      <c r="AF3" s="345"/>
      <c r="AG3" s="345"/>
      <c r="AH3" s="345"/>
      <c r="AI3" s="345"/>
      <c r="AJ3" s="345"/>
      <c r="AK3" s="345"/>
      <c r="AL3" s="345"/>
      <c r="AM3" s="345"/>
      <c r="AN3" s="345"/>
      <c r="AO3" s="345"/>
      <c r="AP3" s="345"/>
      <c r="AQ3" s="345"/>
      <c r="AR3" s="345"/>
      <c r="AS3" s="345"/>
      <c r="AT3" s="345"/>
    </row>
    <row r="4" spans="1:49" ht="39.65" customHeight="1" thickBot="1">
      <c r="B4" s="686" t="s">
        <v>456</v>
      </c>
      <c r="C4" s="687"/>
      <c r="D4" s="687"/>
      <c r="E4" s="687"/>
      <c r="F4" s="687"/>
      <c r="G4" s="687"/>
      <c r="H4" s="687"/>
      <c r="I4" s="687"/>
      <c r="J4" s="687"/>
      <c r="K4" s="687"/>
      <c r="L4" s="687"/>
      <c r="M4" s="687"/>
      <c r="N4" s="687"/>
      <c r="O4" s="687"/>
      <c r="P4" s="687"/>
      <c r="Q4" s="687"/>
      <c r="R4" s="687"/>
      <c r="T4" s="713" t="s">
        <v>457</v>
      </c>
      <c r="U4" s="714"/>
      <c r="V4" s="714"/>
      <c r="W4" s="714"/>
      <c r="X4" s="714"/>
      <c r="Y4" s="714"/>
      <c r="Z4" s="714"/>
      <c r="AA4" s="714"/>
      <c r="AB4" s="714"/>
      <c r="AC4" s="714"/>
      <c r="AD4" s="714"/>
      <c r="AF4" s="713" t="s">
        <v>458</v>
      </c>
      <c r="AG4" s="714"/>
      <c r="AH4" s="714"/>
      <c r="AI4" s="714"/>
      <c r="AJ4" s="714"/>
      <c r="AK4" s="714"/>
      <c r="AL4" s="714"/>
      <c r="AM4" s="714"/>
      <c r="AN4" s="714"/>
      <c r="AO4" s="714"/>
      <c r="AP4" s="714"/>
      <c r="AQ4" s="347"/>
      <c r="AR4" s="347"/>
      <c r="AS4" s="347"/>
      <c r="AT4" s="347"/>
    </row>
    <row r="5" spans="1:49" ht="36" customHeight="1">
      <c r="B5" s="759" t="s">
        <v>446</v>
      </c>
      <c r="C5" s="760"/>
      <c r="D5" s="760"/>
      <c r="E5" s="760"/>
      <c r="F5" s="761"/>
      <c r="G5" s="765" t="s">
        <v>331</v>
      </c>
      <c r="H5" s="760"/>
      <c r="I5" s="760"/>
      <c r="J5" s="760"/>
      <c r="K5" s="760"/>
      <c r="L5" s="760"/>
      <c r="M5" s="760"/>
      <c r="N5" s="730" t="s">
        <v>332</v>
      </c>
      <c r="O5" s="730" t="s">
        <v>333</v>
      </c>
      <c r="P5" s="730" t="s">
        <v>334</v>
      </c>
      <c r="Q5" s="730" t="s">
        <v>335</v>
      </c>
      <c r="R5" s="728" t="s">
        <v>459</v>
      </c>
      <c r="T5" s="715" t="s">
        <v>460</v>
      </c>
      <c r="U5" s="716"/>
      <c r="V5" s="716"/>
      <c r="W5" s="716"/>
      <c r="X5" s="717"/>
      <c r="Y5" s="707"/>
      <c r="Z5" s="707"/>
      <c r="AA5" s="707"/>
      <c r="AB5" s="707"/>
      <c r="AC5" s="707"/>
      <c r="AD5" s="708"/>
      <c r="AF5" s="345"/>
      <c r="AG5" s="345"/>
      <c r="AH5" s="345"/>
      <c r="AI5" s="345"/>
      <c r="AJ5" s="345"/>
      <c r="AK5" s="345"/>
      <c r="AL5" s="345"/>
      <c r="AM5" s="345"/>
      <c r="AN5" s="345"/>
      <c r="AO5" s="345"/>
      <c r="AP5" s="345"/>
      <c r="AQ5" s="345"/>
      <c r="AR5" s="345"/>
      <c r="AS5" s="345"/>
      <c r="AT5" s="345"/>
    </row>
    <row r="6" spans="1:49" ht="31.75" customHeight="1" thickBot="1">
      <c r="B6" s="762"/>
      <c r="C6" s="763"/>
      <c r="D6" s="763"/>
      <c r="E6" s="763"/>
      <c r="F6" s="764"/>
      <c r="G6" s="766"/>
      <c r="H6" s="763"/>
      <c r="I6" s="763"/>
      <c r="J6" s="763"/>
      <c r="K6" s="763"/>
      <c r="L6" s="763"/>
      <c r="M6" s="763"/>
      <c r="N6" s="731"/>
      <c r="O6" s="731"/>
      <c r="P6" s="731"/>
      <c r="Q6" s="731"/>
      <c r="R6" s="729"/>
      <c r="T6" s="688" t="s">
        <v>461</v>
      </c>
      <c r="U6" s="689"/>
      <c r="V6" s="689"/>
      <c r="W6" s="689"/>
      <c r="X6" s="718"/>
      <c r="Y6" s="709"/>
      <c r="Z6" s="709"/>
      <c r="AA6" s="709"/>
      <c r="AB6" s="709"/>
      <c r="AC6" s="709"/>
      <c r="AD6" s="710"/>
      <c r="AF6" s="345"/>
      <c r="AG6" s="345"/>
      <c r="AH6" s="345"/>
      <c r="AI6" s="345"/>
      <c r="AJ6" s="345"/>
      <c r="AK6" s="345"/>
      <c r="AL6" s="345"/>
      <c r="AM6" s="345"/>
      <c r="AN6" s="345"/>
      <c r="AO6" s="345"/>
      <c r="AP6" s="345"/>
      <c r="AQ6" s="345"/>
      <c r="AR6" s="345"/>
      <c r="AS6" s="345"/>
      <c r="AT6" s="345"/>
    </row>
    <row r="7" spans="1:49" ht="37.75" customHeight="1" thickBot="1">
      <c r="B7" s="767" t="s">
        <v>447</v>
      </c>
      <c r="C7" s="768"/>
      <c r="D7" s="768"/>
      <c r="E7" s="768"/>
      <c r="F7" s="769"/>
      <c r="G7" s="770"/>
      <c r="H7" s="771"/>
      <c r="I7" s="771"/>
      <c r="J7" s="771"/>
      <c r="K7" s="771"/>
      <c r="L7" s="771"/>
      <c r="M7" s="771"/>
      <c r="N7" s="348"/>
      <c r="O7" s="349"/>
      <c r="P7" s="349"/>
      <c r="Q7" s="349"/>
      <c r="R7" s="350"/>
      <c r="T7" s="735" t="s">
        <v>462</v>
      </c>
      <c r="U7" s="692"/>
      <c r="V7" s="692"/>
      <c r="W7" s="692"/>
      <c r="X7" s="736"/>
      <c r="Y7" s="711"/>
      <c r="Z7" s="711"/>
      <c r="AA7" s="711"/>
      <c r="AB7" s="711"/>
      <c r="AC7" s="711"/>
      <c r="AD7" s="712"/>
      <c r="AF7" s="663" t="s">
        <v>463</v>
      </c>
      <c r="AG7" s="664"/>
      <c r="AH7" s="664"/>
      <c r="AI7" s="665"/>
      <c r="AJ7" s="683" t="s">
        <v>464</v>
      </c>
      <c r="AK7" s="684"/>
      <c r="AL7" s="684"/>
      <c r="AM7" s="685" t="s">
        <v>465</v>
      </c>
      <c r="AN7" s="684"/>
      <c r="AO7" s="684"/>
      <c r="AP7" s="684"/>
      <c r="AQ7" s="685" t="s">
        <v>466</v>
      </c>
      <c r="AR7" s="684"/>
      <c r="AS7" s="351" t="s">
        <v>467</v>
      </c>
      <c r="AT7" s="352"/>
    </row>
    <row r="8" spans="1:49" ht="31.25" customHeight="1" thickBot="1">
      <c r="B8" s="754" t="s">
        <v>448</v>
      </c>
      <c r="C8" s="755"/>
      <c r="D8" s="755"/>
      <c r="E8" s="755"/>
      <c r="F8" s="756"/>
      <c r="G8" s="737"/>
      <c r="H8" s="738"/>
      <c r="I8" s="738"/>
      <c r="J8" s="738"/>
      <c r="K8" s="738"/>
      <c r="L8" s="738"/>
      <c r="M8" s="738"/>
      <c r="N8" s="353"/>
      <c r="O8" s="354"/>
      <c r="P8" s="354"/>
      <c r="Q8" s="354"/>
      <c r="R8" s="355"/>
      <c r="T8" s="356"/>
      <c r="U8" s="356"/>
      <c r="V8" s="356"/>
      <c r="W8" s="356"/>
      <c r="X8" s="356"/>
      <c r="Y8" s="357"/>
      <c r="Z8" s="357"/>
      <c r="AA8" s="357"/>
      <c r="AB8" s="357"/>
      <c r="AC8" s="357"/>
      <c r="AD8" s="357"/>
      <c r="AF8" s="345"/>
      <c r="AG8" s="345"/>
      <c r="AH8" s="345"/>
      <c r="AI8" s="345"/>
      <c r="AJ8" s="679"/>
      <c r="AK8" s="680"/>
      <c r="AL8" s="680"/>
      <c r="AM8" s="680"/>
      <c r="AN8" s="680"/>
      <c r="AO8" s="680"/>
      <c r="AP8" s="680"/>
      <c r="AQ8" s="680"/>
      <c r="AR8" s="680"/>
      <c r="AS8" s="681"/>
      <c r="AT8" s="682"/>
    </row>
    <row r="9" spans="1:49" ht="38.4" customHeight="1" thickBot="1">
      <c r="B9" s="754" t="s">
        <v>449</v>
      </c>
      <c r="C9" s="755"/>
      <c r="D9" s="755"/>
      <c r="E9" s="755"/>
      <c r="F9" s="756"/>
      <c r="G9" s="737"/>
      <c r="H9" s="738"/>
      <c r="I9" s="738"/>
      <c r="J9" s="738"/>
      <c r="K9" s="738"/>
      <c r="L9" s="738"/>
      <c r="M9" s="738"/>
      <c r="N9" s="353"/>
      <c r="O9" s="354"/>
      <c r="P9" s="354"/>
      <c r="Q9" s="354"/>
      <c r="R9" s="355"/>
      <c r="T9" s="748" t="s">
        <v>468</v>
      </c>
      <c r="U9" s="749"/>
      <c r="V9" s="749"/>
      <c r="W9" s="749"/>
      <c r="X9" s="750"/>
      <c r="Y9" s="725"/>
      <c r="Z9" s="726"/>
      <c r="AA9" s="726"/>
      <c r="AB9" s="726"/>
      <c r="AC9" s="726"/>
      <c r="AD9" s="727"/>
      <c r="AF9" s="345"/>
      <c r="AG9" s="345"/>
      <c r="AH9" s="345"/>
      <c r="AI9" s="345"/>
      <c r="AJ9" s="679"/>
      <c r="AK9" s="680"/>
      <c r="AL9" s="680"/>
      <c r="AM9" s="680"/>
      <c r="AN9" s="680"/>
      <c r="AO9" s="680"/>
      <c r="AP9" s="680"/>
      <c r="AQ9" s="680"/>
      <c r="AR9" s="680"/>
      <c r="AS9" s="681"/>
      <c r="AT9" s="682"/>
    </row>
    <row r="10" spans="1:49" ht="34.75" customHeight="1" thickBot="1">
      <c r="B10" s="754" t="s">
        <v>469</v>
      </c>
      <c r="C10" s="755"/>
      <c r="D10" s="755"/>
      <c r="E10" s="755"/>
      <c r="F10" s="756"/>
      <c r="G10" s="737"/>
      <c r="H10" s="738"/>
      <c r="I10" s="738"/>
      <c r="J10" s="738"/>
      <c r="K10" s="738"/>
      <c r="L10" s="738"/>
      <c r="M10" s="738"/>
      <c r="N10" s="353"/>
      <c r="O10" s="354"/>
      <c r="P10" s="354"/>
      <c r="Q10" s="354"/>
      <c r="R10" s="355"/>
      <c r="T10" s="356"/>
      <c r="U10" s="356"/>
      <c r="V10" s="356"/>
      <c r="W10" s="356"/>
      <c r="X10" s="356"/>
      <c r="Y10" s="357"/>
      <c r="Z10" s="357"/>
      <c r="AA10" s="357"/>
      <c r="AB10" s="357"/>
      <c r="AC10" s="357"/>
      <c r="AD10" s="357"/>
      <c r="AF10" s="345"/>
      <c r="AG10" s="345"/>
      <c r="AH10" s="345"/>
      <c r="AI10" s="345"/>
      <c r="AJ10" s="679"/>
      <c r="AK10" s="680"/>
      <c r="AL10" s="680"/>
      <c r="AM10" s="680"/>
      <c r="AN10" s="680"/>
      <c r="AO10" s="680"/>
      <c r="AP10" s="680"/>
      <c r="AQ10" s="680"/>
      <c r="AR10" s="680"/>
      <c r="AS10" s="681"/>
      <c r="AT10" s="682"/>
    </row>
    <row r="11" spans="1:49" ht="30" customHeight="1" thickBot="1">
      <c r="B11" s="754" t="s">
        <v>470</v>
      </c>
      <c r="C11" s="755"/>
      <c r="D11" s="755"/>
      <c r="E11" s="755"/>
      <c r="F11" s="756"/>
      <c r="G11" s="737"/>
      <c r="H11" s="738"/>
      <c r="I11" s="738"/>
      <c r="J11" s="738"/>
      <c r="K11" s="738"/>
      <c r="L11" s="738"/>
      <c r="M11" s="738"/>
      <c r="N11" s="353"/>
      <c r="O11" s="354"/>
      <c r="P11" s="354"/>
      <c r="Q11" s="354"/>
      <c r="R11" s="355"/>
      <c r="T11" s="739" t="s">
        <v>471</v>
      </c>
      <c r="U11" s="740"/>
      <c r="V11" s="740"/>
      <c r="W11" s="740"/>
      <c r="X11" s="741"/>
      <c r="Y11" s="719"/>
      <c r="Z11" s="719"/>
      <c r="AA11" s="719"/>
      <c r="AB11" s="719"/>
      <c r="AC11" s="719"/>
      <c r="AD11" s="720"/>
      <c r="AF11" s="345"/>
      <c r="AG11" s="345"/>
      <c r="AH11" s="345"/>
      <c r="AI11" s="345"/>
      <c r="AJ11" s="679"/>
      <c r="AK11" s="680"/>
      <c r="AL11" s="680"/>
      <c r="AM11" s="680"/>
      <c r="AN11" s="680"/>
      <c r="AO11" s="680"/>
      <c r="AP11" s="680"/>
      <c r="AQ11" s="680"/>
      <c r="AR11" s="680"/>
      <c r="AS11" s="681"/>
      <c r="AT11" s="682"/>
    </row>
    <row r="12" spans="1:49" ht="37.75" customHeight="1">
      <c r="B12" s="754" t="s">
        <v>472</v>
      </c>
      <c r="C12" s="755"/>
      <c r="D12" s="755"/>
      <c r="E12" s="755"/>
      <c r="F12" s="756"/>
      <c r="G12" s="737"/>
      <c r="H12" s="738"/>
      <c r="I12" s="738"/>
      <c r="J12" s="738"/>
      <c r="K12" s="738"/>
      <c r="L12" s="738"/>
      <c r="M12" s="738"/>
      <c r="N12" s="353"/>
      <c r="O12" s="354"/>
      <c r="P12" s="354"/>
      <c r="Q12" s="354"/>
      <c r="R12" s="355"/>
      <c r="T12" s="742"/>
      <c r="U12" s="743"/>
      <c r="V12" s="743"/>
      <c r="W12" s="743"/>
      <c r="X12" s="744"/>
      <c r="Y12" s="721"/>
      <c r="Z12" s="721"/>
      <c r="AA12" s="721"/>
      <c r="AB12" s="721"/>
      <c r="AC12" s="721"/>
      <c r="AD12" s="722"/>
      <c r="AF12" s="663" t="s">
        <v>473</v>
      </c>
      <c r="AG12" s="664"/>
      <c r="AH12" s="664"/>
      <c r="AI12" s="665"/>
      <c r="AJ12" s="683" t="s">
        <v>464</v>
      </c>
      <c r="AK12" s="684"/>
      <c r="AL12" s="684"/>
      <c r="AM12" s="685" t="s">
        <v>465</v>
      </c>
      <c r="AN12" s="684"/>
      <c r="AO12" s="684"/>
      <c r="AP12" s="684"/>
      <c r="AQ12" s="685" t="s">
        <v>466</v>
      </c>
      <c r="AR12" s="684"/>
      <c r="AS12" s="351" t="s">
        <v>467</v>
      </c>
      <c r="AT12" s="352"/>
    </row>
    <row r="13" spans="1:49" ht="33.65" customHeight="1" thickBot="1">
      <c r="B13" s="754" t="s">
        <v>474</v>
      </c>
      <c r="C13" s="755"/>
      <c r="D13" s="755"/>
      <c r="E13" s="755"/>
      <c r="F13" s="756"/>
      <c r="G13" s="737"/>
      <c r="H13" s="738"/>
      <c r="I13" s="738"/>
      <c r="J13" s="738"/>
      <c r="K13" s="738"/>
      <c r="L13" s="738"/>
      <c r="M13" s="738"/>
      <c r="N13" s="353"/>
      <c r="O13" s="354"/>
      <c r="P13" s="354"/>
      <c r="Q13" s="354"/>
      <c r="R13" s="355"/>
      <c r="T13" s="745"/>
      <c r="U13" s="746"/>
      <c r="V13" s="746"/>
      <c r="W13" s="746"/>
      <c r="X13" s="747"/>
      <c r="Y13" s="723"/>
      <c r="Z13" s="723"/>
      <c r="AA13" s="723"/>
      <c r="AB13" s="723"/>
      <c r="AC13" s="723"/>
      <c r="AD13" s="724"/>
      <c r="AF13" s="345"/>
      <c r="AG13" s="345"/>
      <c r="AH13" s="345"/>
      <c r="AI13" s="345"/>
      <c r="AJ13" s="679"/>
      <c r="AK13" s="680"/>
      <c r="AL13" s="680"/>
      <c r="AM13" s="680"/>
      <c r="AN13" s="680"/>
      <c r="AO13" s="680"/>
      <c r="AP13" s="680"/>
      <c r="AQ13" s="680"/>
      <c r="AR13" s="680"/>
      <c r="AS13" s="681"/>
      <c r="AT13" s="682"/>
    </row>
    <row r="14" spans="1:49" ht="15.75" customHeight="1" thickBot="1">
      <c r="B14" s="751"/>
      <c r="C14" s="752"/>
      <c r="D14" s="752"/>
      <c r="E14" s="752"/>
      <c r="F14" s="753"/>
      <c r="G14" s="737"/>
      <c r="H14" s="738"/>
      <c r="I14" s="738"/>
      <c r="J14" s="738"/>
      <c r="K14" s="738"/>
      <c r="L14" s="738"/>
      <c r="M14" s="738"/>
      <c r="N14" s="353"/>
      <c r="O14" s="354"/>
      <c r="P14" s="354"/>
      <c r="Q14" s="354"/>
      <c r="R14" s="355"/>
      <c r="T14" s="356"/>
      <c r="U14" s="356"/>
      <c r="V14" s="356"/>
      <c r="W14" s="356"/>
      <c r="X14" s="356"/>
      <c r="Y14" s="357"/>
      <c r="Z14" s="357"/>
      <c r="AA14" s="357"/>
      <c r="AB14" s="357"/>
      <c r="AC14" s="357"/>
      <c r="AD14" s="357"/>
      <c r="AF14" s="345"/>
      <c r="AG14" s="345"/>
      <c r="AH14" s="345"/>
      <c r="AI14" s="345"/>
      <c r="AJ14" s="679"/>
      <c r="AK14" s="680"/>
      <c r="AL14" s="680"/>
      <c r="AM14" s="680"/>
      <c r="AN14" s="680"/>
      <c r="AO14" s="680"/>
      <c r="AP14" s="680"/>
      <c r="AQ14" s="680"/>
      <c r="AR14" s="680"/>
      <c r="AS14" s="681"/>
      <c r="AT14" s="682"/>
    </row>
    <row r="15" spans="1:49" ht="25.25" customHeight="1">
      <c r="B15" s="751"/>
      <c r="C15" s="752"/>
      <c r="D15" s="752"/>
      <c r="E15" s="752"/>
      <c r="F15" s="753"/>
      <c r="G15" s="737"/>
      <c r="H15" s="738"/>
      <c r="I15" s="738"/>
      <c r="J15" s="738"/>
      <c r="K15" s="738"/>
      <c r="L15" s="738"/>
      <c r="M15" s="738"/>
      <c r="N15" s="353"/>
      <c r="O15" s="354"/>
      <c r="P15" s="354"/>
      <c r="Q15" s="354"/>
      <c r="R15" s="355"/>
      <c r="T15" s="698" t="s">
        <v>475</v>
      </c>
      <c r="U15" s="699"/>
      <c r="V15" s="699"/>
      <c r="W15" s="699"/>
      <c r="X15" s="700"/>
      <c r="Y15" s="705"/>
      <c r="Z15" s="705"/>
      <c r="AA15" s="705"/>
      <c r="AB15" s="705"/>
      <c r="AC15" s="705"/>
      <c r="AD15" s="706"/>
      <c r="AF15" s="345"/>
      <c r="AG15" s="345"/>
      <c r="AH15" s="345"/>
      <c r="AI15" s="345"/>
      <c r="AJ15" s="679"/>
      <c r="AK15" s="680"/>
      <c r="AL15" s="680"/>
      <c r="AM15" s="680"/>
      <c r="AN15" s="680"/>
      <c r="AO15" s="680"/>
      <c r="AP15" s="680"/>
      <c r="AQ15" s="680"/>
      <c r="AR15" s="680"/>
      <c r="AS15" s="681"/>
      <c r="AT15" s="682"/>
    </row>
    <row r="16" spans="1:49" ht="34.25" customHeight="1">
      <c r="B16" s="751"/>
      <c r="C16" s="752"/>
      <c r="D16" s="752"/>
      <c r="E16" s="752"/>
      <c r="F16" s="753"/>
      <c r="G16" s="737"/>
      <c r="H16" s="738"/>
      <c r="I16" s="738"/>
      <c r="J16" s="738"/>
      <c r="K16" s="738"/>
      <c r="L16" s="738"/>
      <c r="M16" s="738"/>
      <c r="N16" s="353"/>
      <c r="O16" s="354"/>
      <c r="P16" s="354"/>
      <c r="Q16" s="354"/>
      <c r="R16" s="355"/>
      <c r="T16" s="688" t="s">
        <v>450</v>
      </c>
      <c r="U16" s="689"/>
      <c r="V16" s="689"/>
      <c r="W16" s="689"/>
      <c r="X16" s="690"/>
      <c r="Y16" s="701"/>
      <c r="Z16" s="701"/>
      <c r="AA16" s="701"/>
      <c r="AB16" s="701"/>
      <c r="AC16" s="701"/>
      <c r="AD16" s="702"/>
      <c r="AF16" s="345"/>
      <c r="AG16" s="345"/>
      <c r="AH16" s="345"/>
      <c r="AI16" s="345"/>
      <c r="AJ16" s="679"/>
      <c r="AK16" s="680"/>
      <c r="AL16" s="680"/>
      <c r="AM16" s="680"/>
      <c r="AN16" s="680"/>
      <c r="AO16" s="680"/>
      <c r="AP16" s="680"/>
      <c r="AQ16" s="680"/>
      <c r="AR16" s="680"/>
      <c r="AS16" s="681"/>
      <c r="AT16" s="682"/>
    </row>
    <row r="17" spans="2:49" ht="34.25" customHeight="1">
      <c r="B17" s="751"/>
      <c r="C17" s="752"/>
      <c r="D17" s="752"/>
      <c r="E17" s="752"/>
      <c r="F17" s="753"/>
      <c r="G17" s="737"/>
      <c r="H17" s="738"/>
      <c r="I17" s="738"/>
      <c r="J17" s="738"/>
      <c r="K17" s="738"/>
      <c r="L17" s="738"/>
      <c r="M17" s="738"/>
      <c r="N17" s="353"/>
      <c r="O17" s="354"/>
      <c r="P17" s="354"/>
      <c r="Q17" s="354"/>
      <c r="R17" s="355"/>
      <c r="T17" s="688" t="s">
        <v>451</v>
      </c>
      <c r="U17" s="696"/>
      <c r="V17" s="696"/>
      <c r="W17" s="696"/>
      <c r="X17" s="697"/>
      <c r="Y17" s="694"/>
      <c r="Z17" s="694"/>
      <c r="AA17" s="694"/>
      <c r="AB17" s="694"/>
      <c r="AC17" s="694"/>
      <c r="AD17" s="695"/>
      <c r="AF17" s="345"/>
      <c r="AG17" s="345"/>
      <c r="AH17" s="345"/>
      <c r="AI17" s="345"/>
      <c r="AJ17" s="679"/>
      <c r="AK17" s="680"/>
      <c r="AL17" s="680"/>
      <c r="AM17" s="680"/>
      <c r="AN17" s="680"/>
      <c r="AO17" s="680"/>
      <c r="AP17" s="680"/>
      <c r="AQ17" s="680"/>
      <c r="AR17" s="680"/>
      <c r="AS17" s="681"/>
      <c r="AT17" s="682"/>
    </row>
    <row r="18" spans="2:49" ht="15.5">
      <c r="B18" s="751"/>
      <c r="C18" s="752"/>
      <c r="D18" s="752"/>
      <c r="E18" s="752"/>
      <c r="F18" s="753"/>
      <c r="G18" s="737"/>
      <c r="H18" s="738"/>
      <c r="I18" s="738"/>
      <c r="J18" s="738"/>
      <c r="K18" s="738"/>
      <c r="L18" s="738"/>
      <c r="M18" s="738"/>
      <c r="N18" s="353"/>
      <c r="O18" s="354"/>
      <c r="P18" s="354"/>
      <c r="Q18" s="354"/>
      <c r="R18" s="355"/>
      <c r="T18" s="688" t="s">
        <v>476</v>
      </c>
      <c r="U18" s="689"/>
      <c r="V18" s="689"/>
      <c r="W18" s="689"/>
      <c r="X18" s="689"/>
      <c r="Y18" s="689"/>
      <c r="Z18" s="689"/>
      <c r="AA18" s="690"/>
      <c r="AB18" s="701"/>
      <c r="AC18" s="701"/>
      <c r="AD18" s="702"/>
      <c r="AF18" s="345"/>
      <c r="AG18" s="345"/>
      <c r="AH18" s="345"/>
      <c r="AI18" s="345"/>
      <c r="AJ18" s="679"/>
      <c r="AK18" s="680"/>
      <c r="AL18" s="680"/>
      <c r="AM18" s="680"/>
      <c r="AN18" s="680"/>
      <c r="AO18" s="680"/>
      <c r="AP18" s="680"/>
      <c r="AQ18" s="680"/>
      <c r="AR18" s="680"/>
      <c r="AS18" s="681"/>
      <c r="AT18" s="682"/>
    </row>
    <row r="19" spans="2:49" ht="16" thickBot="1">
      <c r="B19" s="751"/>
      <c r="C19" s="752"/>
      <c r="D19" s="752"/>
      <c r="E19" s="752"/>
      <c r="F19" s="753"/>
      <c r="G19" s="737"/>
      <c r="H19" s="738"/>
      <c r="I19" s="738"/>
      <c r="J19" s="738"/>
      <c r="K19" s="738"/>
      <c r="L19" s="738"/>
      <c r="M19" s="738"/>
      <c r="N19" s="353"/>
      <c r="O19" s="354"/>
      <c r="P19" s="354"/>
      <c r="Q19" s="354"/>
      <c r="R19" s="355"/>
      <c r="T19" s="691"/>
      <c r="U19" s="692"/>
      <c r="V19" s="692"/>
      <c r="W19" s="692"/>
      <c r="X19" s="692"/>
      <c r="Y19" s="692"/>
      <c r="Z19" s="692"/>
      <c r="AA19" s="693"/>
      <c r="AB19" s="703"/>
      <c r="AC19" s="703"/>
      <c r="AD19" s="704"/>
      <c r="AF19" s="345"/>
      <c r="AG19" s="345"/>
      <c r="AH19" s="345"/>
      <c r="AI19" s="345"/>
      <c r="AJ19" s="679"/>
      <c r="AK19" s="680"/>
      <c r="AL19" s="680"/>
      <c r="AM19" s="680"/>
      <c r="AN19" s="680"/>
      <c r="AO19" s="680"/>
      <c r="AP19" s="680"/>
      <c r="AQ19" s="680"/>
      <c r="AR19" s="680"/>
      <c r="AS19" s="681"/>
      <c r="AT19" s="682"/>
    </row>
    <row r="20" spans="2:49" ht="16" thickBot="1">
      <c r="B20" s="751"/>
      <c r="C20" s="752"/>
      <c r="D20" s="752"/>
      <c r="E20" s="752"/>
      <c r="F20" s="753"/>
      <c r="G20" s="757"/>
      <c r="H20" s="758"/>
      <c r="I20" s="758"/>
      <c r="J20" s="758"/>
      <c r="K20" s="758"/>
      <c r="L20" s="758"/>
      <c r="M20" s="758"/>
      <c r="N20" s="358"/>
      <c r="O20" s="359"/>
      <c r="P20" s="359"/>
      <c r="Q20" s="359"/>
      <c r="R20" s="360"/>
    </row>
    <row r="21" spans="2:49" ht="40.75" customHeight="1">
      <c r="L21" s="675" t="s">
        <v>452</v>
      </c>
      <c r="M21" s="676"/>
      <c r="N21" s="676"/>
      <c r="O21" s="361">
        <f>SUM(O7:O20)</f>
        <v>0</v>
      </c>
      <c r="R21" s="362"/>
    </row>
    <row r="22" spans="2:49" ht="33.65" customHeight="1">
      <c r="L22" s="677" t="s">
        <v>477</v>
      </c>
      <c r="M22" s="678"/>
      <c r="N22" s="678"/>
      <c r="O22" s="361">
        <f>SUM(O21-O23)</f>
        <v>0</v>
      </c>
    </row>
    <row r="23" spans="2:49" ht="39" customHeight="1">
      <c r="L23" s="677" t="s">
        <v>478</v>
      </c>
      <c r="M23" s="678"/>
      <c r="N23" s="678"/>
      <c r="O23" s="361">
        <f>SUM(Q7:Q20)</f>
        <v>0</v>
      </c>
    </row>
    <row r="24" spans="2:49" ht="14.5" thickBot="1"/>
    <row r="25" spans="2:49" ht="57.65" customHeight="1" thickBot="1">
      <c r="B25" s="83" t="s">
        <v>32</v>
      </c>
      <c r="C25" s="667" t="s">
        <v>479</v>
      </c>
      <c r="D25" s="668"/>
      <c r="E25" s="668"/>
      <c r="F25" s="668"/>
      <c r="G25" s="668"/>
      <c r="H25" s="668"/>
      <c r="I25" s="668"/>
      <c r="J25" s="668"/>
      <c r="K25" s="668"/>
      <c r="L25" s="668"/>
      <c r="M25" s="668"/>
      <c r="N25" s="668"/>
      <c r="O25" s="668"/>
      <c r="P25" s="668"/>
      <c r="Q25" s="668"/>
      <c r="R25" s="668"/>
      <c r="S25" s="668"/>
      <c r="T25" s="668"/>
      <c r="U25" s="668"/>
      <c r="V25" s="668"/>
      <c r="W25" s="668"/>
      <c r="X25" s="668"/>
      <c r="Y25" s="668"/>
      <c r="Z25" s="668"/>
      <c r="AA25" s="668"/>
      <c r="AB25" s="668"/>
      <c r="AC25" s="668"/>
      <c r="AD25" s="668"/>
      <c r="AE25" s="668"/>
      <c r="AF25" s="668"/>
      <c r="AG25" s="668"/>
      <c r="AH25" s="668"/>
      <c r="AI25" s="668"/>
      <c r="AJ25" s="668"/>
      <c r="AK25" s="668"/>
      <c r="AL25" s="668"/>
      <c r="AM25" s="668"/>
      <c r="AN25" s="668"/>
      <c r="AO25" s="668"/>
      <c r="AP25" s="668"/>
      <c r="AQ25" s="668"/>
      <c r="AR25" s="668"/>
      <c r="AS25" s="668"/>
      <c r="AT25" s="669"/>
    </row>
    <row r="26" spans="2:49" ht="36" customHeight="1" thickBot="1">
      <c r="B26" s="670" t="s">
        <v>480</v>
      </c>
      <c r="C26" s="671"/>
      <c r="D26" s="671"/>
      <c r="E26" s="671"/>
      <c r="F26" s="671"/>
      <c r="G26" s="671"/>
      <c r="H26" s="671"/>
      <c r="I26" s="671"/>
      <c r="J26" s="671"/>
      <c r="K26" s="671"/>
      <c r="L26" s="672"/>
      <c r="M26" s="84"/>
      <c r="N26" s="84"/>
      <c r="O26" s="84"/>
      <c r="P26" s="84"/>
      <c r="Q26" s="84"/>
      <c r="R26" s="84"/>
      <c r="S26" s="84"/>
      <c r="T26" s="673" t="s">
        <v>453</v>
      </c>
      <c r="U26" s="674"/>
      <c r="V26" s="674"/>
      <c r="W26" s="674"/>
      <c r="X26" s="674"/>
      <c r="Y26" s="674"/>
      <c r="Z26" s="674"/>
      <c r="AA26" s="674"/>
      <c r="AB26" s="674"/>
      <c r="AC26" s="84"/>
      <c r="AD26" s="84"/>
      <c r="AE26" s="84"/>
      <c r="AF26" s="84"/>
      <c r="AG26" s="84"/>
      <c r="AH26" s="673" t="s">
        <v>481</v>
      </c>
      <c r="AI26" s="674"/>
      <c r="AJ26" s="674"/>
      <c r="AK26" s="674"/>
      <c r="AL26" s="84"/>
      <c r="AM26" s="84"/>
      <c r="AN26" s="84"/>
      <c r="AO26" s="84"/>
      <c r="AP26" s="84"/>
      <c r="AQ26" s="84"/>
      <c r="AR26" s="84"/>
      <c r="AS26" s="84"/>
      <c r="AT26" s="90"/>
    </row>
    <row r="27" spans="2:49" ht="56.25" customHeight="1" thickBot="1">
      <c r="B27" s="732" t="s">
        <v>454</v>
      </c>
      <c r="C27" s="733"/>
      <c r="D27" s="734"/>
      <c r="E27" s="85" t="s">
        <v>34</v>
      </c>
      <c r="F27" s="85" t="s">
        <v>34</v>
      </c>
      <c r="G27" s="85" t="s">
        <v>34</v>
      </c>
      <c r="H27" s="85" t="s">
        <v>34</v>
      </c>
      <c r="I27" s="85" t="s">
        <v>34</v>
      </c>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363" t="s">
        <v>33</v>
      </c>
    </row>
    <row r="28" spans="2:49" s="365" customFormat="1" ht="45.65" customHeight="1" thickTop="1" thickBot="1">
      <c r="B28" s="732" t="s">
        <v>482</v>
      </c>
      <c r="C28" s="733"/>
      <c r="D28" s="734"/>
      <c r="E28" s="86">
        <v>2</v>
      </c>
      <c r="F28" s="86">
        <v>2</v>
      </c>
      <c r="G28" s="86">
        <v>2</v>
      </c>
      <c r="H28" s="86">
        <v>2</v>
      </c>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364">
        <f>SUM(E28:AS28)</f>
        <v>8</v>
      </c>
      <c r="AW28" s="366"/>
    </row>
    <row r="29" spans="2:49" s="365" customFormat="1" ht="46.25" customHeight="1" thickTop="1" thickBot="1">
      <c r="B29" s="732" t="s">
        <v>483</v>
      </c>
      <c r="C29" s="733"/>
      <c r="D29" s="734"/>
      <c r="E29" s="87">
        <v>2</v>
      </c>
      <c r="F29" s="87"/>
      <c r="G29" s="87">
        <v>2</v>
      </c>
      <c r="H29" s="87"/>
      <c r="I29" s="87">
        <v>2</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367">
        <f>SUM(E29:AS29)</f>
        <v>6</v>
      </c>
      <c r="AW29" s="366"/>
    </row>
    <row r="30" spans="2:49" ht="69.75" customHeight="1" thickTop="1">
      <c r="B30" s="368"/>
      <c r="C30" s="369"/>
      <c r="D30" s="369"/>
      <c r="E30" s="369"/>
      <c r="F30" s="369"/>
      <c r="G30" s="369"/>
      <c r="H30" s="369"/>
      <c r="I30" s="369"/>
      <c r="J30" s="369"/>
      <c r="K30" s="369"/>
      <c r="L30" s="369"/>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370"/>
    </row>
    <row r="31" spans="2:49" ht="73.5" customHeight="1" thickBot="1">
      <c r="B31" s="368"/>
      <c r="C31" s="371"/>
      <c r="D31" s="371"/>
      <c r="E31" s="371"/>
      <c r="F31" s="371"/>
      <c r="G31" s="371"/>
      <c r="H31" s="371"/>
      <c r="I31" s="371"/>
      <c r="J31" s="371"/>
      <c r="K31" s="371"/>
      <c r="L31" s="37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370"/>
    </row>
    <row r="32" spans="2:49" ht="61.5" customHeight="1" thickBot="1">
      <c r="B32" s="732" t="s">
        <v>484</v>
      </c>
      <c r="C32" s="733"/>
      <c r="D32" s="734"/>
      <c r="E32" s="85" t="s">
        <v>34</v>
      </c>
      <c r="F32" s="85" t="s">
        <v>34</v>
      </c>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363" t="s">
        <v>33</v>
      </c>
    </row>
    <row r="33" spans="2:46" ht="40.5" customHeight="1" thickTop="1" thickBot="1">
      <c r="B33" s="732" t="s">
        <v>485</v>
      </c>
      <c r="C33" s="733"/>
      <c r="D33" s="734"/>
      <c r="E33" s="88">
        <v>2</v>
      </c>
      <c r="F33" s="88">
        <v>1</v>
      </c>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372">
        <f>SUM(E33:AS33)</f>
        <v>3</v>
      </c>
    </row>
    <row r="34" spans="2:46" ht="40.5" customHeight="1" thickTop="1" thickBot="1">
      <c r="B34" s="732" t="s">
        <v>486</v>
      </c>
      <c r="C34" s="733"/>
      <c r="D34" s="734"/>
      <c r="E34" s="89">
        <v>1</v>
      </c>
      <c r="F34" s="89">
        <v>1</v>
      </c>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373">
        <f>SUM(E34:AS34)</f>
        <v>2</v>
      </c>
    </row>
    <row r="35" spans="2:46" ht="16" thickTop="1">
      <c r="B35" s="368"/>
      <c r="C35" s="371"/>
      <c r="D35" s="371"/>
      <c r="E35" s="371"/>
      <c r="F35" s="371"/>
      <c r="G35" s="371"/>
      <c r="H35" s="371"/>
      <c r="I35" s="371"/>
      <c r="J35" s="371"/>
      <c r="K35" s="371"/>
      <c r="L35" s="371"/>
      <c r="M35" s="371"/>
      <c r="N35" s="371"/>
      <c r="O35" s="371"/>
      <c r="P35" s="371"/>
      <c r="Q35" s="371"/>
      <c r="R35" s="371"/>
      <c r="S35" s="371"/>
      <c r="T35" s="371"/>
      <c r="U35" s="371"/>
      <c r="V35" s="371"/>
      <c r="W35" s="371"/>
      <c r="X35" s="371"/>
      <c r="Y35" s="371"/>
      <c r="Z35" s="371"/>
      <c r="AA35" s="371"/>
      <c r="AB35" s="92"/>
      <c r="AC35" s="371"/>
      <c r="AD35" s="371"/>
      <c r="AE35" s="371"/>
      <c r="AF35" s="371"/>
      <c r="AG35" s="371"/>
      <c r="AH35" s="371"/>
      <c r="AI35" s="371"/>
      <c r="AJ35" s="371"/>
      <c r="AK35" s="371"/>
      <c r="AL35" s="371"/>
      <c r="AM35" s="371"/>
      <c r="AN35" s="371"/>
      <c r="AO35" s="371"/>
      <c r="AP35" s="371"/>
      <c r="AQ35" s="371"/>
      <c r="AR35" s="371"/>
      <c r="AS35" s="371"/>
      <c r="AT35" s="374"/>
    </row>
    <row r="36" spans="2:46" ht="148.5" customHeight="1" thickBot="1">
      <c r="B36" s="375"/>
      <c r="C36" s="376"/>
      <c r="D36" s="376"/>
      <c r="E36" s="376"/>
      <c r="F36" s="376"/>
      <c r="G36" s="376"/>
      <c r="H36" s="376"/>
      <c r="I36" s="376"/>
      <c r="J36" s="376"/>
      <c r="K36" s="376"/>
      <c r="L36" s="376"/>
      <c r="M36" s="377"/>
      <c r="N36" s="378"/>
      <c r="O36" s="378"/>
      <c r="P36" s="378"/>
      <c r="Q36" s="378"/>
      <c r="R36" s="378"/>
      <c r="S36" s="377"/>
      <c r="T36" s="378"/>
      <c r="U36" s="378"/>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8"/>
      <c r="AR36" s="378"/>
      <c r="AS36" s="378"/>
      <c r="AT36" s="379"/>
    </row>
    <row r="38" spans="2:46" ht="400.75" customHeight="1">
      <c r="AK38" s="666" t="s">
        <v>487</v>
      </c>
      <c r="AL38" s="666"/>
      <c r="AM38" s="666"/>
      <c r="AN38" s="666"/>
      <c r="AO38" s="666"/>
      <c r="AP38" s="666"/>
      <c r="AQ38" s="666"/>
      <c r="AR38" s="666"/>
      <c r="AS38" s="666"/>
      <c r="AT38" s="666"/>
    </row>
  </sheetData>
  <mergeCells count="124">
    <mergeCell ref="AF4:AP4"/>
    <mergeCell ref="AJ7:AL7"/>
    <mergeCell ref="AM7:AP7"/>
    <mergeCell ref="AQ7:AR7"/>
    <mergeCell ref="AJ8:AL8"/>
    <mergeCell ref="AM8:AP8"/>
    <mergeCell ref="AQ8:AR8"/>
    <mergeCell ref="AJ9:AL9"/>
    <mergeCell ref="AM9:AP9"/>
    <mergeCell ref="AQ9:AR9"/>
    <mergeCell ref="G20:M20"/>
    <mergeCell ref="B5:F6"/>
    <mergeCell ref="G5:M6"/>
    <mergeCell ref="B7:F7"/>
    <mergeCell ref="B8:F8"/>
    <mergeCell ref="B9:F9"/>
    <mergeCell ref="B10:F10"/>
    <mergeCell ref="G11:M11"/>
    <mergeCell ref="G12:M12"/>
    <mergeCell ref="G13:M13"/>
    <mergeCell ref="G14:M14"/>
    <mergeCell ref="G15:M15"/>
    <mergeCell ref="G16:M16"/>
    <mergeCell ref="G7:M7"/>
    <mergeCell ref="G8:M8"/>
    <mergeCell ref="B29:D29"/>
    <mergeCell ref="B32:D32"/>
    <mergeCell ref="B33:D33"/>
    <mergeCell ref="B34:D34"/>
    <mergeCell ref="T7:X7"/>
    <mergeCell ref="B27:D27"/>
    <mergeCell ref="B28:D28"/>
    <mergeCell ref="G9:M9"/>
    <mergeCell ref="G10:M10"/>
    <mergeCell ref="T11:X13"/>
    <mergeCell ref="T9:X9"/>
    <mergeCell ref="B17:F17"/>
    <mergeCell ref="B18:F18"/>
    <mergeCell ref="B19:F19"/>
    <mergeCell ref="B20:F20"/>
    <mergeCell ref="B11:F11"/>
    <mergeCell ref="B12:F12"/>
    <mergeCell ref="B13:F13"/>
    <mergeCell ref="B14:F14"/>
    <mergeCell ref="B15:F15"/>
    <mergeCell ref="B16:F16"/>
    <mergeCell ref="G17:M17"/>
    <mergeCell ref="G18:M18"/>
    <mergeCell ref="G19:M19"/>
    <mergeCell ref="B4:R4"/>
    <mergeCell ref="T18:AA19"/>
    <mergeCell ref="Y17:AD17"/>
    <mergeCell ref="T17:X17"/>
    <mergeCell ref="T16:X16"/>
    <mergeCell ref="T15:X15"/>
    <mergeCell ref="AB18:AD18"/>
    <mergeCell ref="AB19:AD19"/>
    <mergeCell ref="Y15:AD15"/>
    <mergeCell ref="Y16:AD16"/>
    <mergeCell ref="Y5:AD5"/>
    <mergeCell ref="Y6:AD6"/>
    <mergeCell ref="Y7:AD7"/>
    <mergeCell ref="T4:AD4"/>
    <mergeCell ref="T5:X5"/>
    <mergeCell ref="T6:X6"/>
    <mergeCell ref="Y11:AD13"/>
    <mergeCell ref="Y9:AD9"/>
    <mergeCell ref="R5:R6"/>
    <mergeCell ref="N5:N6"/>
    <mergeCell ref="O5:O6"/>
    <mergeCell ref="P5:P6"/>
    <mergeCell ref="Q5:Q6"/>
    <mergeCell ref="AJ12:AL12"/>
    <mergeCell ref="AM12:AP12"/>
    <mergeCell ref="AQ12:AR12"/>
    <mergeCell ref="AS8:AT8"/>
    <mergeCell ref="AS9:AT9"/>
    <mergeCell ref="AS10:AT10"/>
    <mergeCell ref="AJ11:AL11"/>
    <mergeCell ref="AM11:AP11"/>
    <mergeCell ref="AQ11:AR11"/>
    <mergeCell ref="AS11:AT11"/>
    <mergeCell ref="AJ10:AL10"/>
    <mergeCell ref="AM10:AP10"/>
    <mergeCell ref="AQ10:AR10"/>
    <mergeCell ref="AM15:AP15"/>
    <mergeCell ref="AQ15:AR15"/>
    <mergeCell ref="AS15:AT15"/>
    <mergeCell ref="AJ16:AL16"/>
    <mergeCell ref="AM16:AP16"/>
    <mergeCell ref="AQ16:AR16"/>
    <mergeCell ref="AS16:AT16"/>
    <mergeCell ref="AJ13:AL13"/>
    <mergeCell ref="AM13:AP13"/>
    <mergeCell ref="AQ13:AR13"/>
    <mergeCell ref="AS13:AT13"/>
    <mergeCell ref="AJ14:AL14"/>
    <mergeCell ref="AM14:AP14"/>
    <mergeCell ref="AQ14:AR14"/>
    <mergeCell ref="AS14:AT14"/>
    <mergeCell ref="B2:F2"/>
    <mergeCell ref="AF7:AI7"/>
    <mergeCell ref="AF12:AI12"/>
    <mergeCell ref="AK38:AT38"/>
    <mergeCell ref="C25:AT25"/>
    <mergeCell ref="B26:L26"/>
    <mergeCell ref="T26:AB26"/>
    <mergeCell ref="AH26:AK26"/>
    <mergeCell ref="L21:N21"/>
    <mergeCell ref="L22:N22"/>
    <mergeCell ref="L23:N23"/>
    <mergeCell ref="AJ19:AL19"/>
    <mergeCell ref="AM19:AP19"/>
    <mergeCell ref="AQ19:AR19"/>
    <mergeCell ref="AS19:AT19"/>
    <mergeCell ref="AJ17:AL17"/>
    <mergeCell ref="AM17:AP17"/>
    <mergeCell ref="AQ17:AR17"/>
    <mergeCell ref="AS17:AT17"/>
    <mergeCell ref="AJ18:AL18"/>
    <mergeCell ref="AM18:AP18"/>
    <mergeCell ref="AQ18:AR18"/>
    <mergeCell ref="AS18:AT18"/>
    <mergeCell ref="AJ15:AL15"/>
  </mergeCells>
  <phoneticPr fontId="54"/>
  <conditionalFormatting sqref="N7:N20">
    <cfRule type="expression" dxfId="20" priority="2">
      <formula>AND(NOT(ISNUMBER($N7)),NOT(ISBLANK($N7)))</formula>
    </cfRule>
  </conditionalFormatting>
  <conditionalFormatting sqref="R7:R20">
    <cfRule type="expression" dxfId="19" priority="1">
      <formula>AND(NOT(ISNUMBER($R7)),NOT(ISBLANK($R7)))</formula>
    </cfRule>
  </conditionalFormatting>
  <printOptions horizontalCentered="1"/>
  <pageMargins left="0.196850393700787" right="0.196850393700787" top="0.196850393700787" bottom="0.59055118110236204" header="0" footer="0.196850393700787"/>
  <pageSetup paperSize="9" scale="36" fitToHeight="0" orientation="landscape" r:id="rId1"/>
  <headerFooter alignWithMargins="0">
    <oddFooter>&amp;L&amp;8AE-LOS-FR-01-E / Rev.12.0
(01-Oct-2025)&amp;C&amp;"Calibri,Regular"&amp;8&amp;K000000Adient plc
Proprietary and Confidential
&amp;1#&amp;10Adient – INTERNAL&amp;R&amp;8Page &amp;P of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242A9-B9A2-4EED-9707-AA692BB619F6}">
  <sheetPr codeName="Sheet6">
    <tabColor rgb="FFBFD732"/>
    <pageSetUpPr fitToPage="1"/>
  </sheetPr>
  <dimension ref="B1:AC118"/>
  <sheetViews>
    <sheetView zoomScaleNormal="100" zoomScaleSheetLayoutView="100" workbookViewId="0">
      <selection activeCell="B30" sqref="B30:C30"/>
    </sheetView>
  </sheetViews>
  <sheetFormatPr defaultColWidth="9.08203125" defaultRowHeight="15.5" outlineLevelRow="1"/>
  <cols>
    <col min="1" max="1" width="9.08203125" style="292"/>
    <col min="2" max="2" width="20" style="292" customWidth="1"/>
    <col min="3" max="3" width="3.58203125" style="292" customWidth="1"/>
    <col min="4" max="6" width="10.6640625" style="292" customWidth="1"/>
    <col min="7" max="7" width="15" style="292" customWidth="1"/>
    <col min="8" max="10" width="10.6640625" style="292" customWidth="1"/>
    <col min="11" max="11" width="3.58203125" style="292" customWidth="1"/>
    <col min="12" max="12" width="14.08203125" style="292" customWidth="1"/>
    <col min="13" max="17" width="10.6640625" style="292" customWidth="1"/>
    <col min="18" max="18" width="16.6640625" style="292" customWidth="1"/>
    <col min="19" max="19" width="3.9140625" style="292" customWidth="1"/>
    <col min="20" max="29" width="10.6640625" style="292" customWidth="1"/>
    <col min="30" max="16384" width="9.08203125" style="292"/>
  </cols>
  <sheetData>
    <row r="1" spans="2:29" ht="52.25" customHeight="1" thickBot="1">
      <c r="B1" s="58"/>
      <c r="C1" s="772" t="s">
        <v>520</v>
      </c>
      <c r="D1" s="773"/>
      <c r="E1" s="773"/>
      <c r="F1" s="773"/>
      <c r="G1" s="773"/>
      <c r="H1" s="57"/>
      <c r="I1" s="57"/>
      <c r="J1" s="57"/>
      <c r="K1" s="57"/>
      <c r="L1" s="57"/>
      <c r="M1" s="57"/>
      <c r="N1" s="57"/>
      <c r="O1" s="57"/>
      <c r="P1" s="57"/>
      <c r="Q1" s="57"/>
      <c r="R1" s="57"/>
      <c r="S1" s="57"/>
      <c r="T1" s="57"/>
      <c r="U1" s="57"/>
      <c r="V1" s="57"/>
      <c r="W1" s="57"/>
      <c r="X1" s="57"/>
      <c r="Y1" s="57"/>
      <c r="Z1" s="57"/>
      <c r="AA1" s="57"/>
      <c r="AB1" s="57"/>
      <c r="AC1" s="57"/>
    </row>
    <row r="2" spans="2:29" ht="3.75" customHeight="1" outlineLevel="1" thickBot="1">
      <c r="B2" s="380"/>
      <c r="C2" s="59"/>
      <c r="D2" s="59"/>
      <c r="E2" s="59"/>
      <c r="F2" s="59"/>
      <c r="G2" s="60"/>
      <c r="H2" s="60"/>
      <c r="I2" s="60"/>
      <c r="J2" s="61"/>
      <c r="K2" s="380"/>
      <c r="L2" s="380"/>
      <c r="M2" s="380"/>
      <c r="N2" s="60"/>
      <c r="O2" s="60"/>
      <c r="P2" s="60"/>
      <c r="Q2" s="60"/>
      <c r="R2" s="60"/>
      <c r="S2" s="60"/>
      <c r="T2" s="60"/>
      <c r="U2" s="60"/>
      <c r="V2" s="60"/>
      <c r="W2" s="60"/>
      <c r="X2" s="60"/>
      <c r="Y2" s="60"/>
      <c r="Z2" s="60"/>
      <c r="AA2" s="60"/>
      <c r="AB2" s="60"/>
      <c r="AC2" s="62"/>
    </row>
    <row r="3" spans="2:29" ht="25.75" customHeight="1" outlineLevel="1" thickBot="1">
      <c r="B3" s="380"/>
      <c r="C3" s="57"/>
      <c r="D3" s="774" t="s">
        <v>521</v>
      </c>
      <c r="E3" s="775"/>
      <c r="F3" s="57"/>
      <c r="G3" s="57"/>
      <c r="H3" s="380"/>
      <c r="I3" s="380"/>
      <c r="J3" s="380"/>
      <c r="K3" s="57"/>
      <c r="L3" s="63" t="s">
        <v>522</v>
      </c>
      <c r="M3" s="57"/>
      <c r="N3" s="57"/>
      <c r="O3" s="57"/>
      <c r="P3" s="380"/>
      <c r="Q3" s="380"/>
      <c r="R3" s="380"/>
      <c r="S3" s="57"/>
      <c r="T3" s="63" t="s">
        <v>523</v>
      </c>
      <c r="U3" s="57"/>
      <c r="V3" s="57"/>
      <c r="W3" s="57"/>
      <c r="X3" s="57"/>
      <c r="Y3" s="380"/>
      <c r="Z3" s="380"/>
      <c r="AA3" s="62"/>
      <c r="AB3" s="61"/>
      <c r="AC3" s="61"/>
    </row>
    <row r="4" spans="2:29" ht="6" customHeight="1" outlineLevel="1">
      <c r="B4" s="380"/>
      <c r="C4" s="381"/>
      <c r="D4" s="382"/>
      <c r="E4" s="382"/>
      <c r="F4" s="382"/>
      <c r="G4" s="61"/>
      <c r="H4" s="380"/>
      <c r="I4" s="380"/>
      <c r="J4" s="380"/>
      <c r="K4" s="61"/>
      <c r="L4" s="60"/>
      <c r="M4" s="380"/>
      <c r="N4" s="380"/>
      <c r="O4" s="60"/>
      <c r="P4" s="380"/>
      <c r="Q4" s="380"/>
      <c r="R4" s="380"/>
      <c r="S4" s="60"/>
      <c r="T4" s="60"/>
      <c r="U4" s="380"/>
      <c r="V4" s="380"/>
      <c r="W4" s="60"/>
      <c r="X4" s="61"/>
      <c r="Y4" s="61"/>
      <c r="Z4" s="62"/>
      <c r="AA4" s="61"/>
      <c r="AB4" s="61"/>
      <c r="AC4" s="61"/>
    </row>
    <row r="5" spans="2:29" s="386" customFormat="1" ht="13" outlineLevel="1">
      <c r="B5" s="383"/>
      <c r="C5" s="384"/>
      <c r="D5" s="1" t="s">
        <v>488</v>
      </c>
      <c r="E5" s="2"/>
      <c r="F5" s="2"/>
      <c r="G5" s="2"/>
      <c r="H5" s="383"/>
      <c r="I5" s="383"/>
      <c r="J5" s="383"/>
      <c r="K5" s="384"/>
      <c r="L5" s="1" t="s">
        <v>524</v>
      </c>
      <c r="M5" s="383"/>
      <c r="N5" s="383"/>
      <c r="O5" s="385"/>
      <c r="P5" s="383"/>
      <c r="Q5" s="383"/>
      <c r="R5" s="383"/>
      <c r="S5" s="384"/>
      <c r="T5" s="1" t="s">
        <v>489</v>
      </c>
      <c r="U5" s="383"/>
      <c r="V5" s="383"/>
      <c r="W5" s="2"/>
      <c r="X5" s="2"/>
      <c r="Y5" s="2"/>
      <c r="Z5" s="2"/>
      <c r="AA5" s="2"/>
      <c r="AB5" s="2"/>
      <c r="AC5" s="2"/>
    </row>
    <row r="6" spans="2:29" s="386" customFormat="1" ht="13" outlineLevel="1">
      <c r="B6" s="383"/>
      <c r="C6" s="384"/>
      <c r="D6" s="1" t="s">
        <v>525</v>
      </c>
      <c r="E6" s="2"/>
      <c r="F6" s="2"/>
      <c r="G6" s="2"/>
      <c r="H6" s="383"/>
      <c r="I6" s="383"/>
      <c r="J6" s="383"/>
      <c r="K6" s="384"/>
      <c r="L6" s="1" t="s">
        <v>526</v>
      </c>
      <c r="M6" s="383"/>
      <c r="N6" s="383"/>
      <c r="O6" s="2"/>
      <c r="P6" s="383"/>
      <c r="Q6" s="383"/>
      <c r="R6" s="383"/>
      <c r="S6" s="384"/>
      <c r="T6" s="1" t="s">
        <v>527</v>
      </c>
      <c r="U6" s="383"/>
      <c r="V6" s="383"/>
      <c r="W6" s="2"/>
      <c r="X6" s="2"/>
      <c r="Y6" s="2"/>
      <c r="Z6" s="2"/>
      <c r="AA6" s="2"/>
      <c r="AB6" s="2"/>
      <c r="AC6" s="2"/>
    </row>
    <row r="7" spans="2:29" s="386" customFormat="1" ht="13" outlineLevel="1">
      <c r="B7" s="383"/>
      <c r="C7" s="384"/>
      <c r="D7" s="1" t="s">
        <v>490</v>
      </c>
      <c r="E7" s="2"/>
      <c r="F7" s="2"/>
      <c r="G7" s="2"/>
      <c r="H7" s="383"/>
      <c r="I7" s="383"/>
      <c r="J7" s="383"/>
      <c r="K7" s="384"/>
      <c r="L7" s="1" t="s">
        <v>528</v>
      </c>
      <c r="M7" s="383"/>
      <c r="N7" s="383"/>
      <c r="O7" s="2"/>
      <c r="P7" s="383"/>
      <c r="Q7" s="383"/>
      <c r="R7" s="383"/>
      <c r="S7" s="384"/>
      <c r="T7" s="1" t="s">
        <v>491</v>
      </c>
      <c r="U7" s="383"/>
      <c r="V7" s="383"/>
      <c r="W7" s="2"/>
      <c r="X7" s="2"/>
      <c r="Y7" s="2"/>
      <c r="Z7" s="2"/>
      <c r="AA7" s="2"/>
      <c r="AB7" s="2"/>
      <c r="AC7" s="2"/>
    </row>
    <row r="8" spans="2:29" s="386" customFormat="1" ht="13" outlineLevel="1">
      <c r="B8" s="383"/>
      <c r="C8" s="384"/>
      <c r="D8" s="1" t="s">
        <v>529</v>
      </c>
      <c r="E8" s="2"/>
      <c r="F8" s="2"/>
      <c r="G8" s="2"/>
      <c r="H8" s="383"/>
      <c r="I8" s="383"/>
      <c r="J8" s="383"/>
      <c r="K8" s="384"/>
      <c r="L8" s="1" t="s">
        <v>492</v>
      </c>
      <c r="M8" s="383"/>
      <c r="N8" s="383"/>
      <c r="O8" s="2"/>
      <c r="P8" s="383"/>
      <c r="Q8" s="383"/>
      <c r="R8" s="383"/>
      <c r="S8" s="384"/>
      <c r="T8" s="1" t="s">
        <v>493</v>
      </c>
      <c r="U8" s="383"/>
      <c r="V8" s="383"/>
      <c r="W8" s="2"/>
      <c r="X8" s="2"/>
      <c r="Y8" s="2"/>
      <c r="Z8" s="2"/>
      <c r="AA8" s="2"/>
      <c r="AB8" s="2"/>
      <c r="AC8" s="2"/>
    </row>
    <row r="9" spans="2:29" s="386" customFormat="1" ht="13" outlineLevel="1">
      <c r="B9" s="383"/>
      <c r="C9" s="384"/>
      <c r="D9" s="1" t="s">
        <v>530</v>
      </c>
      <c r="E9" s="2"/>
      <c r="F9" s="2"/>
      <c r="G9" s="2"/>
      <c r="H9" s="383"/>
      <c r="I9" s="383"/>
      <c r="J9" s="383"/>
      <c r="K9" s="384"/>
      <c r="L9" s="1" t="s">
        <v>531</v>
      </c>
      <c r="M9" s="383"/>
      <c r="N9" s="383"/>
      <c r="O9" s="2"/>
      <c r="P9" s="383"/>
      <c r="Q9" s="383"/>
      <c r="R9" s="383"/>
      <c r="S9" s="384"/>
      <c r="T9" s="1" t="s">
        <v>532</v>
      </c>
      <c r="U9" s="383"/>
      <c r="V9" s="383"/>
      <c r="W9" s="2"/>
      <c r="X9" s="2"/>
      <c r="Y9" s="2"/>
      <c r="Z9" s="2"/>
      <c r="AA9" s="2"/>
      <c r="AB9" s="2"/>
      <c r="AC9" s="2"/>
    </row>
    <row r="10" spans="2:29" s="386" customFormat="1" ht="13" outlineLevel="1">
      <c r="B10" s="383"/>
      <c r="C10" s="384"/>
      <c r="D10" s="4"/>
      <c r="E10" s="7"/>
      <c r="F10" s="7"/>
      <c r="G10" s="7"/>
      <c r="H10" s="383"/>
      <c r="I10" s="383"/>
      <c r="J10" s="383"/>
      <c r="K10" s="384"/>
      <c r="L10" s="1" t="s">
        <v>494</v>
      </c>
      <c r="M10" s="383"/>
      <c r="N10" s="383"/>
      <c r="O10" s="2"/>
      <c r="P10" s="383"/>
      <c r="Q10" s="383"/>
      <c r="R10" s="383"/>
      <c r="S10" s="384"/>
      <c r="T10" s="1" t="s">
        <v>495</v>
      </c>
      <c r="U10" s="383"/>
      <c r="V10" s="383"/>
      <c r="W10" s="2"/>
      <c r="X10" s="2"/>
      <c r="Y10" s="2"/>
      <c r="Z10" s="2"/>
      <c r="AA10" s="2"/>
      <c r="AB10" s="2"/>
      <c r="AC10" s="2"/>
    </row>
    <row r="11" spans="2:29" s="386" customFormat="1" ht="13" outlineLevel="1">
      <c r="B11" s="383"/>
      <c r="C11" s="384"/>
      <c r="D11" s="4"/>
      <c r="E11" s="7"/>
      <c r="F11" s="7"/>
      <c r="G11" s="7"/>
      <c r="H11" s="383"/>
      <c r="I11" s="383"/>
      <c r="J11" s="383"/>
      <c r="K11" s="384"/>
      <c r="L11" s="1"/>
      <c r="M11" s="383"/>
      <c r="N11" s="383"/>
      <c r="O11" s="2"/>
      <c r="P11" s="383"/>
      <c r="Q11" s="383"/>
      <c r="R11" s="383"/>
      <c r="S11" s="384"/>
      <c r="T11" s="1" t="s">
        <v>496</v>
      </c>
      <c r="U11" s="383"/>
      <c r="V11" s="383"/>
      <c r="W11" s="2"/>
      <c r="X11" s="2"/>
      <c r="Y11" s="2"/>
      <c r="Z11" s="2"/>
      <c r="AA11" s="2"/>
      <c r="AB11" s="2"/>
      <c r="AC11" s="2"/>
    </row>
    <row r="12" spans="2:29" s="386" customFormat="1" ht="13" outlineLevel="1">
      <c r="B12" s="383"/>
      <c r="C12" s="3"/>
      <c r="D12" s="3"/>
      <c r="E12" s="3"/>
      <c r="F12" s="3"/>
      <c r="G12" s="9"/>
      <c r="H12" s="383"/>
      <c r="I12" s="383"/>
      <c r="J12" s="383"/>
      <c r="K12" s="384"/>
      <c r="L12" s="1"/>
      <c r="M12" s="383"/>
      <c r="N12" s="383"/>
      <c r="O12" s="2"/>
      <c r="P12" s="383"/>
      <c r="Q12" s="383"/>
      <c r="R12" s="383"/>
      <c r="S12" s="384"/>
      <c r="T12" s="1"/>
      <c r="U12" s="383"/>
      <c r="V12" s="383"/>
      <c r="W12" s="2"/>
      <c r="X12" s="2"/>
      <c r="Y12" s="2"/>
      <c r="Z12" s="2"/>
      <c r="AA12" s="2"/>
      <c r="AB12" s="2"/>
      <c r="AC12" s="2"/>
    </row>
    <row r="13" spans="2:29" s="386" customFormat="1" ht="13" outlineLevel="1">
      <c r="B13" s="383"/>
      <c r="C13" s="3"/>
      <c r="D13" s="3"/>
      <c r="E13" s="3"/>
      <c r="F13" s="3"/>
      <c r="G13" s="6"/>
      <c r="H13" s="6"/>
      <c r="I13" s="6"/>
      <c r="J13" s="6"/>
      <c r="K13" s="3"/>
      <c r="L13" s="3"/>
      <c r="M13" s="3"/>
      <c r="N13" s="9"/>
      <c r="O13" s="9"/>
      <c r="P13" s="9"/>
      <c r="Q13" s="9"/>
      <c r="R13" s="9"/>
      <c r="S13" s="9"/>
      <c r="T13" s="3"/>
      <c r="U13" s="3"/>
      <c r="V13" s="3"/>
      <c r="W13" s="3"/>
      <c r="X13" s="3"/>
      <c r="Y13" s="3"/>
      <c r="Z13" s="3"/>
      <c r="AA13" s="3"/>
      <c r="AB13" s="3"/>
      <c r="AC13" s="387"/>
    </row>
    <row r="14" spans="2:29" s="386" customFormat="1" ht="16.5" customHeight="1" outlineLevel="1">
      <c r="B14" s="383"/>
      <c r="C14" s="384"/>
      <c r="D14" s="4" t="s">
        <v>497</v>
      </c>
      <c r="E14" s="5"/>
      <c r="F14" s="5"/>
      <c r="G14" s="5"/>
      <c r="H14" s="383"/>
      <c r="I14" s="2"/>
      <c r="J14" s="2"/>
      <c r="K14" s="384"/>
      <c r="L14" s="1" t="s">
        <v>498</v>
      </c>
      <c r="M14" s="8"/>
      <c r="N14" s="8"/>
      <c r="O14" s="8"/>
      <c r="P14" s="8"/>
      <c r="Q14" s="8"/>
      <c r="R14" s="8"/>
      <c r="S14" s="384"/>
      <c r="T14" s="1" t="s">
        <v>533</v>
      </c>
      <c r="U14" s="8"/>
      <c r="V14" s="8"/>
      <c r="W14" s="8"/>
      <c r="X14" s="8"/>
      <c r="Y14" s="8"/>
      <c r="Z14" s="8"/>
      <c r="AA14" s="8"/>
      <c r="AB14" s="8"/>
      <c r="AC14" s="8"/>
    </row>
    <row r="15" spans="2:29" s="386" customFormat="1" ht="15.75" customHeight="1" outlineLevel="1">
      <c r="B15" s="383"/>
      <c r="C15" s="384"/>
      <c r="D15" s="4" t="s">
        <v>534</v>
      </c>
      <c r="E15" s="5"/>
      <c r="F15" s="5"/>
      <c r="G15" s="5"/>
      <c r="H15" s="383"/>
      <c r="I15" s="2"/>
      <c r="J15" s="2"/>
      <c r="K15" s="384"/>
      <c r="L15" s="1" t="s">
        <v>499</v>
      </c>
      <c r="M15" s="8"/>
      <c r="N15" s="8"/>
      <c r="O15" s="8"/>
      <c r="P15" s="8"/>
      <c r="Q15" s="8"/>
      <c r="R15" s="8"/>
      <c r="S15" s="384"/>
      <c r="T15" s="1" t="s">
        <v>500</v>
      </c>
      <c r="U15" s="8"/>
      <c r="V15" s="8"/>
      <c r="W15" s="8"/>
      <c r="X15" s="8"/>
      <c r="Y15" s="8"/>
      <c r="Z15" s="8"/>
      <c r="AA15" s="8"/>
      <c r="AB15" s="8"/>
      <c r="AC15" s="8"/>
    </row>
    <row r="16" spans="2:29" s="386" customFormat="1" ht="15.75" customHeight="1" outlineLevel="1">
      <c r="B16" s="383"/>
      <c r="C16" s="384"/>
      <c r="D16" s="4" t="s">
        <v>535</v>
      </c>
      <c r="E16" s="5"/>
      <c r="F16" s="5"/>
      <c r="G16" s="5"/>
      <c r="H16" s="383"/>
      <c r="I16" s="2"/>
      <c r="J16" s="2"/>
      <c r="K16" s="384"/>
      <c r="L16" s="1" t="s">
        <v>501</v>
      </c>
      <c r="M16" s="383"/>
      <c r="N16" s="383"/>
      <c r="O16" s="383"/>
      <c r="P16" s="2"/>
      <c r="Q16" s="2"/>
      <c r="R16" s="2"/>
      <c r="S16" s="384"/>
      <c r="T16" s="1" t="s">
        <v>536</v>
      </c>
      <c r="U16" s="2"/>
      <c r="V16" s="8"/>
      <c r="W16" s="383"/>
      <c r="X16" s="383"/>
      <c r="Y16" s="2"/>
      <c r="Z16" s="2"/>
      <c r="AA16" s="2"/>
      <c r="AB16" s="2"/>
      <c r="AC16" s="2"/>
    </row>
    <row r="17" spans="2:29" s="386" customFormat="1" ht="15.75" customHeight="1" outlineLevel="1">
      <c r="B17" s="383"/>
      <c r="C17" s="384"/>
      <c r="D17" s="4" t="s">
        <v>537</v>
      </c>
      <c r="E17" s="5"/>
      <c r="F17" s="5"/>
      <c r="G17" s="5"/>
      <c r="H17" s="383"/>
      <c r="I17" s="2"/>
      <c r="J17" s="2"/>
      <c r="K17" s="384"/>
      <c r="L17" s="1" t="s">
        <v>502</v>
      </c>
      <c r="M17" s="383"/>
      <c r="N17" s="383"/>
      <c r="O17" s="383"/>
      <c r="P17" s="2"/>
      <c r="Q17" s="2"/>
      <c r="R17" s="2"/>
      <c r="S17" s="384"/>
      <c r="T17" s="1" t="s">
        <v>503</v>
      </c>
      <c r="U17" s="2"/>
      <c r="V17" s="8"/>
      <c r="W17" s="383"/>
      <c r="X17" s="383"/>
      <c r="Y17" s="2"/>
      <c r="Z17" s="2"/>
      <c r="AA17" s="2"/>
      <c r="AB17" s="2"/>
      <c r="AC17" s="2"/>
    </row>
    <row r="18" spans="2:29" s="386" customFormat="1" ht="15.75" customHeight="1" outlineLevel="1">
      <c r="B18" s="383"/>
      <c r="C18" s="384"/>
      <c r="D18" s="4" t="s">
        <v>538</v>
      </c>
      <c r="E18" s="5"/>
      <c r="F18" s="5"/>
      <c r="G18" s="5"/>
      <c r="H18" s="383"/>
      <c r="I18" s="2"/>
      <c r="J18" s="2"/>
      <c r="K18" s="384"/>
      <c r="L18" s="1" t="s">
        <v>504</v>
      </c>
      <c r="M18" s="383"/>
      <c r="N18" s="383"/>
      <c r="O18" s="383"/>
      <c r="P18" s="2"/>
      <c r="Q18" s="2"/>
      <c r="R18" s="2"/>
      <c r="S18" s="384"/>
      <c r="T18" s="1" t="s">
        <v>505</v>
      </c>
      <c r="U18" s="2"/>
      <c r="V18" s="8"/>
      <c r="W18" s="383"/>
      <c r="X18" s="383"/>
      <c r="Y18" s="2"/>
      <c r="Z18" s="2"/>
      <c r="AA18" s="2"/>
      <c r="AB18" s="2"/>
      <c r="AC18" s="2"/>
    </row>
    <row r="19" spans="2:29" s="386" customFormat="1" ht="15.75" customHeight="1" outlineLevel="1">
      <c r="B19" s="383"/>
      <c r="C19" s="384"/>
      <c r="D19" s="4" t="s">
        <v>539</v>
      </c>
      <c r="E19" s="5"/>
      <c r="F19" s="5"/>
      <c r="G19" s="5"/>
      <c r="H19" s="383"/>
      <c r="I19" s="2"/>
      <c r="J19" s="2"/>
      <c r="K19" s="384"/>
      <c r="L19" s="1"/>
      <c r="M19" s="383"/>
      <c r="N19" s="383"/>
      <c r="O19" s="383"/>
      <c r="P19" s="2"/>
      <c r="Q19" s="2"/>
      <c r="R19" s="383"/>
      <c r="S19" s="384"/>
      <c r="T19" s="1"/>
      <c r="U19" s="2"/>
      <c r="V19" s="8"/>
      <c r="W19" s="383"/>
      <c r="X19" s="383"/>
      <c r="Y19" s="2"/>
      <c r="Z19" s="2"/>
      <c r="AA19" s="2"/>
      <c r="AB19" s="2"/>
      <c r="AC19" s="2"/>
    </row>
    <row r="20" spans="2:29" s="386" customFormat="1" ht="15.75" customHeight="1" outlineLevel="1">
      <c r="B20" s="383"/>
      <c r="C20" s="384"/>
      <c r="D20" s="4" t="s">
        <v>506</v>
      </c>
      <c r="E20" s="5"/>
      <c r="F20" s="5"/>
      <c r="G20" s="5"/>
      <c r="H20" s="383"/>
      <c r="I20" s="2"/>
      <c r="J20" s="2"/>
      <c r="K20" s="384"/>
      <c r="L20" s="1"/>
      <c r="M20" s="383"/>
      <c r="N20" s="383"/>
      <c r="O20" s="383"/>
      <c r="P20" s="2"/>
      <c r="Q20" s="2"/>
      <c r="R20" s="383"/>
      <c r="S20" s="384"/>
      <c r="T20" s="1"/>
      <c r="U20" s="2"/>
      <c r="V20" s="8"/>
      <c r="W20" s="383"/>
      <c r="X20" s="383"/>
      <c r="Y20" s="2"/>
      <c r="Z20" s="2"/>
      <c r="AA20" s="2"/>
      <c r="AB20" s="2"/>
      <c r="AC20" s="2"/>
    </row>
    <row r="21" spans="2:29" s="386" customFormat="1" ht="15.75" customHeight="1" outlineLevel="1">
      <c r="B21" s="383"/>
      <c r="C21" s="384"/>
      <c r="D21" s="4"/>
      <c r="E21" s="5"/>
      <c r="F21" s="5"/>
      <c r="G21" s="5"/>
      <c r="H21" s="383"/>
      <c r="I21" s="2"/>
      <c r="J21" s="2"/>
      <c r="K21" s="384"/>
      <c r="L21" s="1"/>
      <c r="M21" s="383"/>
      <c r="N21" s="383"/>
      <c r="O21" s="383"/>
      <c r="P21" s="2"/>
      <c r="Q21" s="2"/>
      <c r="R21" s="383"/>
      <c r="S21" s="384"/>
      <c r="T21" s="1"/>
      <c r="U21" s="2"/>
      <c r="V21" s="10"/>
      <c r="W21" s="383"/>
      <c r="X21" s="383"/>
      <c r="Y21" s="2"/>
      <c r="Z21" s="2"/>
      <c r="AA21" s="2"/>
      <c r="AB21" s="2"/>
      <c r="AC21" s="2"/>
    </row>
    <row r="22" spans="2:29" ht="6" customHeight="1" outlineLevel="1" thickBot="1">
      <c r="B22" s="380"/>
      <c r="C22" s="388"/>
      <c r="D22" s="61"/>
      <c r="E22" s="61"/>
      <c r="F22" s="61"/>
      <c r="G22" s="61"/>
      <c r="H22" s="380"/>
      <c r="I22" s="61"/>
      <c r="J22" s="61"/>
      <c r="K22" s="61"/>
      <c r="L22" s="61"/>
      <c r="M22" s="380"/>
      <c r="N22" s="380"/>
      <c r="O22" s="380"/>
      <c r="P22" s="62"/>
      <c r="Q22" s="62"/>
      <c r="R22" s="61"/>
      <c r="S22" s="61"/>
      <c r="T22" s="61"/>
      <c r="U22" s="62"/>
      <c r="V22" s="380"/>
      <c r="W22" s="380"/>
      <c r="X22" s="62"/>
      <c r="Y22" s="62"/>
      <c r="Z22" s="61"/>
      <c r="AA22" s="64"/>
      <c r="AB22" s="61"/>
      <c r="AC22" s="61"/>
    </row>
    <row r="23" spans="2:29" ht="16" outlineLevel="1" thickBot="1">
      <c r="B23" s="380"/>
      <c r="C23" s="57"/>
      <c r="D23" s="63" t="s">
        <v>336</v>
      </c>
      <c r="E23" s="57"/>
      <c r="F23" s="57"/>
      <c r="G23" s="57"/>
      <c r="H23" s="380"/>
      <c r="I23" s="61"/>
      <c r="J23" s="61"/>
      <c r="K23" s="57"/>
      <c r="L23" s="63" t="s">
        <v>337</v>
      </c>
      <c r="M23" s="57"/>
      <c r="N23" s="57"/>
      <c r="O23" s="57"/>
      <c r="P23" s="380"/>
      <c r="Q23" s="380"/>
      <c r="R23" s="61"/>
      <c r="S23" s="57"/>
      <c r="T23" s="63" t="s">
        <v>338</v>
      </c>
      <c r="U23" s="57"/>
      <c r="V23" s="57"/>
      <c r="W23" s="57"/>
      <c r="X23" s="57"/>
      <c r="Y23" s="380"/>
      <c r="Z23" s="380"/>
      <c r="AA23" s="64"/>
      <c r="AB23" s="61"/>
      <c r="AC23" s="61"/>
    </row>
    <row r="24" spans="2:29" ht="7.5" customHeight="1" outlineLevel="1" thickBot="1">
      <c r="B24" s="380"/>
      <c r="C24" s="388"/>
      <c r="D24" s="388"/>
      <c r="E24" s="388"/>
      <c r="F24" s="388"/>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row>
    <row r="25" spans="2:29" ht="50.4" customHeight="1" outlineLevel="1" thickBot="1">
      <c r="B25" s="65"/>
      <c r="C25" s="667" t="s">
        <v>540</v>
      </c>
      <c r="D25" s="776"/>
      <c r="E25" s="776"/>
      <c r="F25" s="776"/>
      <c r="G25" s="776"/>
      <c r="H25" s="776"/>
      <c r="I25" s="776"/>
      <c r="J25" s="777"/>
      <c r="K25" s="66" t="str">
        <f>IF(AND(OR($J27="",$J27="N"),
OR($J28="",$J28="N"),
OR($J29="",$J29="N"),
OR($J30="",$J30="N"),
OR($J31="",$J31="N"),
OR($J32="",$J32="N"),
OR($J33="",$J33="N"),
OR($J34="",$J34="N"),
OR($J35="",$J35="N"),
OR($J36="",$J36="N")),"x","")</f>
        <v>x</v>
      </c>
      <c r="L25" s="67" t="s">
        <v>0</v>
      </c>
      <c r="M25" s="67"/>
      <c r="N25" s="67"/>
      <c r="O25" s="67"/>
      <c r="P25" s="67"/>
      <c r="Q25" s="67"/>
      <c r="R25" s="67"/>
      <c r="S25" s="67"/>
      <c r="T25" s="67"/>
      <c r="U25" s="67"/>
      <c r="V25" s="67"/>
      <c r="W25" s="67"/>
      <c r="X25" s="67"/>
      <c r="Y25" s="67"/>
      <c r="Z25" s="67"/>
      <c r="AA25" s="67"/>
      <c r="AB25" s="67"/>
      <c r="AC25" s="67"/>
    </row>
    <row r="26" spans="2:29" s="389" customFormat="1" ht="48.65" customHeight="1" outlineLevel="1" thickBot="1">
      <c r="B26" s="804" t="s">
        <v>339</v>
      </c>
      <c r="C26" s="805"/>
      <c r="D26" s="806" t="s">
        <v>340</v>
      </c>
      <c r="E26" s="730"/>
      <c r="F26" s="606"/>
      <c r="G26" s="238" t="s">
        <v>341</v>
      </c>
      <c r="H26" s="214" t="s">
        <v>342</v>
      </c>
      <c r="I26" s="239" t="s">
        <v>343</v>
      </c>
      <c r="J26" s="240" t="s">
        <v>344</v>
      </c>
      <c r="K26" s="800" t="s">
        <v>2</v>
      </c>
      <c r="L26" s="800"/>
      <c r="M26" s="800"/>
      <c r="N26" s="800" t="s">
        <v>2</v>
      </c>
      <c r="O26" s="800"/>
      <c r="P26" s="800"/>
      <c r="Q26" s="800" t="s">
        <v>2</v>
      </c>
      <c r="R26" s="800"/>
      <c r="S26" s="800"/>
      <c r="T26" s="800" t="s">
        <v>2</v>
      </c>
      <c r="U26" s="800"/>
      <c r="V26" s="800"/>
      <c r="W26" s="800" t="s">
        <v>2</v>
      </c>
      <c r="X26" s="800"/>
      <c r="Y26" s="801"/>
      <c r="Z26" s="68" t="s">
        <v>1</v>
      </c>
      <c r="AA26" s="802" t="s">
        <v>3</v>
      </c>
      <c r="AB26" s="803"/>
      <c r="AC26" s="803"/>
    </row>
    <row r="27" spans="2:29" s="390" customFormat="1" ht="15" customHeight="1" outlineLevel="1">
      <c r="B27" s="791"/>
      <c r="C27" s="792"/>
      <c r="D27" s="792"/>
      <c r="E27" s="792"/>
      <c r="F27" s="792"/>
      <c r="G27" s="135"/>
      <c r="H27" s="136"/>
      <c r="I27" s="135"/>
      <c r="J27" s="137"/>
      <c r="K27" s="788"/>
      <c r="L27" s="788"/>
      <c r="M27" s="788"/>
      <c r="N27" s="788"/>
      <c r="O27" s="788"/>
      <c r="P27" s="788"/>
      <c r="Q27" s="788"/>
      <c r="R27" s="788"/>
      <c r="S27" s="788"/>
      <c r="T27" s="788"/>
      <c r="U27" s="788"/>
      <c r="V27" s="788"/>
      <c r="W27" s="788"/>
      <c r="X27" s="788"/>
      <c r="Y27" s="788"/>
      <c r="AA27" s="788"/>
      <c r="AB27" s="788"/>
      <c r="AC27" s="788"/>
    </row>
    <row r="28" spans="2:29" s="390" customFormat="1" ht="12.5" outlineLevel="1">
      <c r="B28" s="786"/>
      <c r="C28" s="787"/>
      <c r="D28" s="787"/>
      <c r="E28" s="787"/>
      <c r="F28" s="787"/>
      <c r="G28" s="138"/>
      <c r="H28" s="139"/>
      <c r="I28" s="138"/>
      <c r="J28" s="138"/>
      <c r="K28" s="788"/>
      <c r="L28" s="788"/>
      <c r="M28" s="788"/>
      <c r="N28" s="788"/>
      <c r="O28" s="788"/>
      <c r="P28" s="788"/>
      <c r="Q28" s="788"/>
      <c r="R28" s="788"/>
      <c r="S28" s="788"/>
      <c r="T28" s="788"/>
      <c r="U28" s="788"/>
      <c r="V28" s="788"/>
      <c r="W28" s="788"/>
      <c r="X28" s="788"/>
      <c r="Y28" s="788"/>
      <c r="AA28" s="788"/>
      <c r="AB28" s="788"/>
      <c r="AC28" s="788"/>
    </row>
    <row r="29" spans="2:29" s="390" customFormat="1" ht="12.5" outlineLevel="1">
      <c r="B29" s="786"/>
      <c r="C29" s="787"/>
      <c r="D29" s="787"/>
      <c r="E29" s="787"/>
      <c r="F29" s="787"/>
      <c r="G29" s="138"/>
      <c r="H29" s="139"/>
      <c r="I29" s="138"/>
      <c r="J29" s="138"/>
      <c r="K29" s="788"/>
      <c r="L29" s="788"/>
      <c r="M29" s="788"/>
      <c r="N29" s="788"/>
      <c r="O29" s="788"/>
      <c r="P29" s="788"/>
      <c r="Q29" s="788"/>
      <c r="R29" s="788"/>
      <c r="S29" s="788"/>
      <c r="T29" s="788"/>
      <c r="U29" s="788"/>
      <c r="V29" s="788"/>
      <c r="W29" s="788"/>
      <c r="X29" s="788"/>
      <c r="Y29" s="788"/>
      <c r="AA29" s="788"/>
      <c r="AB29" s="788"/>
      <c r="AC29" s="788"/>
    </row>
    <row r="30" spans="2:29" s="390" customFormat="1" ht="12.5" outlineLevel="1">
      <c r="B30" s="786"/>
      <c r="C30" s="787"/>
      <c r="D30" s="787"/>
      <c r="E30" s="787"/>
      <c r="F30" s="787"/>
      <c r="G30" s="138"/>
      <c r="H30" s="139"/>
      <c r="I30" s="138"/>
      <c r="J30" s="138"/>
      <c r="K30" s="788"/>
      <c r="L30" s="788"/>
      <c r="M30" s="788"/>
      <c r="N30" s="788"/>
      <c r="O30" s="788"/>
      <c r="P30" s="788"/>
      <c r="Q30" s="788"/>
      <c r="R30" s="788"/>
      <c r="S30" s="788"/>
      <c r="T30" s="788"/>
      <c r="U30" s="788"/>
      <c r="V30" s="788"/>
      <c r="W30" s="788"/>
      <c r="X30" s="788"/>
      <c r="Y30" s="788"/>
      <c r="AA30" s="788"/>
      <c r="AB30" s="788"/>
      <c r="AC30" s="788"/>
    </row>
    <row r="31" spans="2:29" s="390" customFormat="1" ht="12.5" outlineLevel="1">
      <c r="B31" s="786"/>
      <c r="C31" s="787"/>
      <c r="D31" s="787"/>
      <c r="E31" s="787"/>
      <c r="F31" s="787"/>
      <c r="G31" s="138"/>
      <c r="H31" s="139"/>
      <c r="I31" s="138"/>
      <c r="J31" s="138"/>
      <c r="K31" s="788"/>
      <c r="L31" s="788"/>
      <c r="M31" s="788"/>
      <c r="N31" s="788"/>
      <c r="O31" s="788"/>
      <c r="P31" s="788"/>
      <c r="Q31" s="788"/>
      <c r="R31" s="788"/>
      <c r="S31" s="788"/>
      <c r="T31" s="788"/>
      <c r="U31" s="788"/>
      <c r="V31" s="788"/>
      <c r="W31" s="788"/>
      <c r="X31" s="788"/>
      <c r="Y31" s="788"/>
      <c r="AA31" s="788"/>
      <c r="AB31" s="788"/>
      <c r="AC31" s="788"/>
    </row>
    <row r="32" spans="2:29" s="390" customFormat="1" ht="12.5" outlineLevel="1">
      <c r="B32" s="786"/>
      <c r="C32" s="787"/>
      <c r="D32" s="787"/>
      <c r="E32" s="787"/>
      <c r="F32" s="787"/>
      <c r="G32" s="138"/>
      <c r="H32" s="139"/>
      <c r="I32" s="138"/>
      <c r="J32" s="138"/>
      <c r="K32" s="788"/>
      <c r="L32" s="788"/>
      <c r="M32" s="788"/>
      <c r="N32" s="788"/>
      <c r="O32" s="788"/>
      <c r="P32" s="788"/>
      <c r="Q32" s="788"/>
      <c r="R32" s="788"/>
      <c r="S32" s="788"/>
      <c r="T32" s="788"/>
      <c r="U32" s="788"/>
      <c r="V32" s="788"/>
      <c r="W32" s="788"/>
      <c r="X32" s="788"/>
      <c r="Y32" s="788"/>
      <c r="AA32" s="788"/>
      <c r="AB32" s="788"/>
      <c r="AC32" s="788"/>
    </row>
    <row r="33" spans="2:29" s="390" customFormat="1" ht="12.5" outlineLevel="1">
      <c r="B33" s="786"/>
      <c r="C33" s="787"/>
      <c r="D33" s="787"/>
      <c r="E33" s="787"/>
      <c r="F33" s="787"/>
      <c r="G33" s="138"/>
      <c r="H33" s="139"/>
      <c r="I33" s="138"/>
      <c r="J33" s="138"/>
      <c r="K33" s="788"/>
      <c r="L33" s="788"/>
      <c r="M33" s="788"/>
      <c r="N33" s="788"/>
      <c r="O33" s="788"/>
      <c r="P33" s="788"/>
      <c r="Q33" s="788"/>
      <c r="R33" s="788"/>
      <c r="S33" s="788"/>
      <c r="T33" s="788"/>
      <c r="U33" s="788"/>
      <c r="V33" s="788"/>
      <c r="W33" s="788"/>
      <c r="X33" s="788"/>
      <c r="Y33" s="788"/>
      <c r="AA33" s="788"/>
      <c r="AB33" s="788"/>
      <c r="AC33" s="788"/>
    </row>
    <row r="34" spans="2:29" s="390" customFormat="1" ht="12.5" outlineLevel="1">
      <c r="B34" s="786"/>
      <c r="C34" s="787"/>
      <c r="D34" s="787"/>
      <c r="E34" s="787"/>
      <c r="F34" s="787"/>
      <c r="G34" s="138"/>
      <c r="H34" s="139"/>
      <c r="I34" s="138"/>
      <c r="J34" s="138"/>
      <c r="K34" s="788"/>
      <c r="L34" s="788"/>
      <c r="M34" s="788"/>
      <c r="N34" s="788"/>
      <c r="O34" s="788"/>
      <c r="P34" s="788"/>
      <c r="Q34" s="788"/>
      <c r="R34" s="788"/>
      <c r="S34" s="788"/>
      <c r="T34" s="788"/>
      <c r="U34" s="788"/>
      <c r="V34" s="788"/>
      <c r="W34" s="788"/>
      <c r="X34" s="788"/>
      <c r="Y34" s="788"/>
      <c r="AA34" s="788"/>
      <c r="AB34" s="788"/>
      <c r="AC34" s="788"/>
    </row>
    <row r="35" spans="2:29" s="390" customFormat="1" ht="12.5" outlineLevel="1">
      <c r="B35" s="786"/>
      <c r="C35" s="787"/>
      <c r="D35" s="787"/>
      <c r="E35" s="787"/>
      <c r="F35" s="787"/>
      <c r="G35" s="138"/>
      <c r="H35" s="139"/>
      <c r="I35" s="138"/>
      <c r="J35" s="138"/>
      <c r="K35" s="788"/>
      <c r="L35" s="788"/>
      <c r="M35" s="788"/>
      <c r="N35" s="788"/>
      <c r="O35" s="788"/>
      <c r="P35" s="788"/>
      <c r="Q35" s="788"/>
      <c r="R35" s="788"/>
      <c r="S35" s="788"/>
      <c r="T35" s="788"/>
      <c r="U35" s="788"/>
      <c r="V35" s="788"/>
      <c r="W35" s="788"/>
      <c r="X35" s="788"/>
      <c r="Y35" s="788"/>
      <c r="AA35" s="788"/>
      <c r="AB35" s="788"/>
      <c r="AC35" s="788"/>
    </row>
    <row r="36" spans="2:29" s="390" customFormat="1" ht="13" outlineLevel="1" thickBot="1">
      <c r="B36" s="789"/>
      <c r="C36" s="790"/>
      <c r="D36" s="790"/>
      <c r="E36" s="790"/>
      <c r="F36" s="790"/>
      <c r="G36" s="140"/>
      <c r="H36" s="141"/>
      <c r="I36" s="140"/>
      <c r="J36" s="140"/>
      <c r="K36" s="788"/>
      <c r="L36" s="788"/>
      <c r="M36" s="788"/>
      <c r="N36" s="788"/>
      <c r="O36" s="788"/>
      <c r="P36" s="788"/>
      <c r="Q36" s="788"/>
      <c r="R36" s="788"/>
      <c r="S36" s="788"/>
      <c r="T36" s="788"/>
      <c r="U36" s="788"/>
      <c r="V36" s="788"/>
      <c r="W36" s="788"/>
      <c r="X36" s="788"/>
      <c r="Y36" s="788"/>
      <c r="AA36" s="788"/>
      <c r="AB36" s="788"/>
      <c r="AC36" s="788"/>
    </row>
    <row r="37" spans="2:29" ht="42" customHeight="1" outlineLevel="1" thickBot="1">
      <c r="B37" s="69" t="s">
        <v>541</v>
      </c>
      <c r="C37" s="793" t="str">
        <f>CONCATENATE(
IF(AND(J27="Y",NOT(ISBLANK(AA27))),"Root cause: "&amp;AA27&amp;"; Verified by: "&amp;G27&amp;" - "&amp;TEXT(H27,"dd/mm/yyyy")&amp;"; by following action==&gt; "&amp;D27&amp;CHAR(10),""),
IF(AND(J28="Y",NOT(ISBLANK(AA28))),"Root cause: "&amp;AA28&amp;"; Verified by: "&amp;G28&amp;" - "&amp;TEXT(H28,"dd/mm/yyyy")&amp;"; by following action==&gt; "&amp;D28&amp;CHAR(10),""),
IF(AND(J29="Y",NOT(ISBLANK(AA29))),"Root cause: "&amp;AA29&amp;"; Verified by: "&amp;G29&amp;" - "&amp;TEXT(H29,"dd/mm/yyyy")&amp;"; by following action==&gt; "&amp;D29&amp;CHAR(10),""),
IF(AND(J30="Y",NOT(ISBLANK(AA30))),"Root cause: "&amp;AA30&amp;"; Verified by: "&amp;G30&amp;" - "&amp;TEXT(H30,"dd/mm/yyyy")&amp;"; by following action==&gt; "&amp;D30&amp;CHAR(10),""),
IF(AND(J31="Y",NOT(ISBLANK(AA31))),"Root cause: "&amp;AA31&amp;"; Verified by: "&amp;G31&amp;" - "&amp;TEXT(H31,"dd/mm/yyyy")&amp;"; by following action==&gt; "&amp;D31&amp;CHAR(10),""),
IF(AND(J32="Y",NOT(ISBLANK(AA32))),"Root cause: "&amp;AA32&amp;"; Verified by: "&amp;G32&amp;" - "&amp;TEXT(H32,"dd/mm/yyyy")&amp;"; by following action==&gt; "&amp;D32&amp;CHAR(10),""),
IF(AND(J33="Y",NOT(ISBLANK(AA33))),"Root cause: "&amp;AA33&amp;"; Verified by: "&amp;G33&amp;" - "&amp;TEXT(H33,"dd/mm/yyyy")&amp;"; by following action==&gt; "&amp;D33&amp;CHAR(10),""),
IF(AND(J33="Y",NOT(ISBLANK(AA34))),"Root cause: "&amp;AA34&amp;"; Verified by: "&amp;G34&amp;" - "&amp;TEXT(H34,"dd/mm/yyyy")&amp;"; by following action==&gt; "&amp;D34&amp;CHAR(10),""),
IF(AND(J34="Y",NOT(ISBLANK(AA35))),"Root cause: "&amp;AA35&amp;"; Verified by: "&amp;G35&amp;" - "&amp;TEXT(H35,"dd/mm/yyyy")&amp;"; by following action==&gt; "&amp;D35&amp;CHAR(10),""),
IF(AND(J35="Y",NOT(ISBLANK(AA36))),"Root cause: "&amp;AA36&amp;"; Verified by: "&amp;G36&amp;" - "&amp;TEXT(H36,"dd/mm/yyyy")&amp;"; by following action==&gt; "&amp;D36&amp;CHAR(10),""))</f>
        <v/>
      </c>
      <c r="D37" s="794"/>
      <c r="E37" s="794"/>
      <c r="F37" s="794"/>
      <c r="G37" s="794"/>
      <c r="H37" s="794"/>
      <c r="I37" s="794"/>
      <c r="J37" s="794"/>
      <c r="K37" s="795"/>
      <c r="L37" s="795"/>
      <c r="M37" s="795"/>
      <c r="N37" s="795"/>
      <c r="O37" s="795"/>
      <c r="P37" s="795"/>
      <c r="Q37" s="795"/>
      <c r="R37" s="795"/>
      <c r="S37" s="795"/>
      <c r="T37" s="795"/>
      <c r="U37" s="795"/>
      <c r="V37" s="795"/>
      <c r="W37" s="795"/>
      <c r="X37" s="795"/>
      <c r="Y37" s="795"/>
      <c r="Z37" s="795"/>
      <c r="AA37" s="795"/>
      <c r="AB37" s="795"/>
      <c r="AC37" s="795"/>
    </row>
    <row r="38" spans="2:29" ht="45.65" customHeight="1" thickBot="1">
      <c r="B38" s="58"/>
      <c r="C38" s="772" t="s">
        <v>628</v>
      </c>
      <c r="D38" s="662"/>
      <c r="E38" s="662"/>
      <c r="F38" s="662"/>
      <c r="G38" s="662"/>
      <c r="H38" s="662"/>
      <c r="I38" s="57"/>
      <c r="J38" s="57"/>
      <c r="K38" s="57"/>
      <c r="L38" s="57"/>
      <c r="M38" s="57"/>
      <c r="N38" s="57"/>
      <c r="O38" s="57"/>
      <c r="P38" s="57"/>
      <c r="Q38" s="57"/>
      <c r="R38" s="57"/>
      <c r="S38" s="57"/>
      <c r="T38" s="57"/>
      <c r="U38" s="57"/>
      <c r="V38" s="57"/>
      <c r="W38" s="57"/>
      <c r="X38" s="57"/>
      <c r="Y38" s="57"/>
      <c r="Z38" s="57"/>
      <c r="AA38" s="57"/>
      <c r="AB38" s="57"/>
      <c r="AC38" s="57"/>
    </row>
    <row r="39" spans="2:29" ht="3.75" customHeight="1" outlineLevel="1" thickBot="1">
      <c r="B39" s="380"/>
      <c r="C39" s="59"/>
      <c r="D39" s="59"/>
      <c r="E39" s="59"/>
      <c r="F39" s="59"/>
      <c r="G39" s="60"/>
      <c r="H39" s="60"/>
      <c r="I39" s="60"/>
      <c r="J39" s="61"/>
      <c r="K39" s="380"/>
      <c r="L39" s="380"/>
      <c r="M39" s="380"/>
      <c r="N39" s="60"/>
      <c r="O39" s="60"/>
      <c r="P39" s="60"/>
      <c r="Q39" s="60"/>
      <c r="R39" s="60"/>
      <c r="S39" s="60"/>
      <c r="T39" s="60"/>
      <c r="U39" s="60"/>
      <c r="V39" s="60"/>
      <c r="W39" s="60"/>
      <c r="X39" s="60"/>
      <c r="Y39" s="60"/>
      <c r="Z39" s="60"/>
      <c r="AA39" s="60"/>
      <c r="AB39" s="60"/>
      <c r="AC39" s="62"/>
    </row>
    <row r="40" spans="2:29" ht="16" outlineLevel="1" thickBot="1">
      <c r="B40" s="380"/>
      <c r="C40" s="57"/>
      <c r="D40" s="63" t="s">
        <v>345</v>
      </c>
      <c r="E40" s="57"/>
      <c r="F40" s="57"/>
      <c r="G40" s="57"/>
      <c r="H40" s="380"/>
      <c r="I40" s="380"/>
      <c r="J40" s="380"/>
      <c r="K40" s="57"/>
      <c r="L40" s="63" t="s">
        <v>346</v>
      </c>
      <c r="M40" s="57"/>
      <c r="N40" s="57"/>
      <c r="O40" s="57"/>
      <c r="P40" s="380"/>
      <c r="Q40" s="380"/>
      <c r="R40" s="380"/>
      <c r="S40" s="57"/>
      <c r="T40" s="63" t="s">
        <v>347</v>
      </c>
      <c r="U40" s="57"/>
      <c r="V40" s="57"/>
      <c r="W40" s="57"/>
      <c r="X40" s="57"/>
      <c r="Y40" s="380"/>
      <c r="Z40" s="380"/>
      <c r="AA40" s="62"/>
      <c r="AB40" s="61"/>
      <c r="AC40" s="61"/>
    </row>
    <row r="41" spans="2:29" ht="6" customHeight="1" outlineLevel="1">
      <c r="B41" s="380"/>
      <c r="C41" s="381"/>
      <c r="D41" s="382"/>
      <c r="E41" s="382"/>
      <c r="F41" s="382"/>
      <c r="G41" s="61"/>
      <c r="H41" s="380"/>
      <c r="I41" s="380"/>
      <c r="J41" s="380"/>
      <c r="K41" s="61"/>
      <c r="L41" s="60"/>
      <c r="M41" s="380"/>
      <c r="N41" s="380"/>
      <c r="O41" s="60"/>
      <c r="P41" s="380"/>
      <c r="Q41" s="380"/>
      <c r="R41" s="380"/>
      <c r="S41" s="60"/>
      <c r="T41" s="60"/>
      <c r="U41" s="380"/>
      <c r="V41" s="380"/>
      <c r="W41" s="60"/>
      <c r="X41" s="61"/>
      <c r="Y41" s="61"/>
      <c r="Z41" s="62"/>
      <c r="AA41" s="61"/>
      <c r="AB41" s="61"/>
      <c r="AC41" s="61"/>
    </row>
    <row r="42" spans="2:29" s="386" customFormat="1" ht="13" outlineLevel="1">
      <c r="B42" s="383"/>
      <c r="C42" s="384"/>
      <c r="D42" s="1" t="s">
        <v>507</v>
      </c>
      <c r="E42" s="2"/>
      <c r="F42" s="2"/>
      <c r="G42" s="2"/>
      <c r="H42" s="383"/>
      <c r="I42" s="383"/>
      <c r="J42" s="383"/>
      <c r="K42" s="384"/>
      <c r="L42" s="1" t="s">
        <v>508</v>
      </c>
      <c r="M42" s="383"/>
      <c r="N42" s="383"/>
      <c r="O42" s="385"/>
      <c r="P42" s="383"/>
      <c r="Q42" s="383"/>
      <c r="R42" s="383"/>
      <c r="S42" s="384"/>
      <c r="T42" s="1" t="s">
        <v>489</v>
      </c>
      <c r="U42" s="383"/>
      <c r="V42" s="383"/>
      <c r="W42" s="2"/>
      <c r="X42" s="2"/>
      <c r="Y42" s="2"/>
      <c r="Z42" s="2"/>
      <c r="AA42" s="2"/>
      <c r="AB42" s="2"/>
      <c r="AC42" s="2"/>
    </row>
    <row r="43" spans="2:29" s="386" customFormat="1" ht="13" outlineLevel="1">
      <c r="B43" s="383"/>
      <c r="C43" s="384"/>
      <c r="D43" s="1" t="s">
        <v>542</v>
      </c>
      <c r="E43" s="2"/>
      <c r="F43" s="2"/>
      <c r="G43" s="2"/>
      <c r="H43" s="383"/>
      <c r="I43" s="383"/>
      <c r="J43" s="383"/>
      <c r="K43" s="384"/>
      <c r="L43" s="1" t="s">
        <v>509</v>
      </c>
      <c r="M43" s="383"/>
      <c r="N43" s="383"/>
      <c r="O43" s="2"/>
      <c r="P43" s="383"/>
      <c r="Q43" s="383"/>
      <c r="R43" s="383"/>
      <c r="S43" s="384"/>
      <c r="T43" s="1" t="s">
        <v>543</v>
      </c>
      <c r="U43" s="383"/>
      <c r="V43" s="383"/>
      <c r="W43" s="2"/>
      <c r="X43" s="2"/>
      <c r="Y43" s="2"/>
      <c r="Z43" s="2"/>
      <c r="AA43" s="2"/>
      <c r="AB43" s="2"/>
      <c r="AC43" s="2"/>
    </row>
    <row r="44" spans="2:29" s="386" customFormat="1" ht="13" outlineLevel="1">
      <c r="B44" s="383"/>
      <c r="C44" s="384"/>
      <c r="D44" s="1" t="s">
        <v>544</v>
      </c>
      <c r="E44" s="2"/>
      <c r="F44" s="2"/>
      <c r="G44" s="2"/>
      <c r="H44" s="383"/>
      <c r="I44" s="383"/>
      <c r="J44" s="383"/>
      <c r="K44" s="384"/>
      <c r="L44" s="1" t="s">
        <v>545</v>
      </c>
      <c r="M44" s="383"/>
      <c r="N44" s="383"/>
      <c r="O44" s="2"/>
      <c r="P44" s="383"/>
      <c r="Q44" s="383"/>
      <c r="R44" s="383"/>
      <c r="S44" s="384"/>
      <c r="T44" s="1" t="s">
        <v>546</v>
      </c>
      <c r="U44" s="383"/>
      <c r="V44" s="383"/>
      <c r="W44" s="2"/>
      <c r="X44" s="2"/>
      <c r="Y44" s="2"/>
      <c r="Z44" s="2"/>
      <c r="AA44" s="2"/>
      <c r="AB44" s="2"/>
      <c r="AC44" s="2"/>
    </row>
    <row r="45" spans="2:29" s="386" customFormat="1" ht="13" outlineLevel="1">
      <c r="B45" s="383"/>
      <c r="C45" s="384"/>
      <c r="D45" s="1" t="s">
        <v>529</v>
      </c>
      <c r="E45" s="2"/>
      <c r="F45" s="2"/>
      <c r="G45" s="2"/>
      <c r="H45" s="383"/>
      <c r="I45" s="383"/>
      <c r="J45" s="383"/>
      <c r="K45" s="384"/>
      <c r="L45" s="1" t="s">
        <v>547</v>
      </c>
      <c r="M45" s="383"/>
      <c r="N45" s="383"/>
      <c r="O45" s="2"/>
      <c r="P45" s="383"/>
      <c r="Q45" s="383"/>
      <c r="R45" s="383"/>
      <c r="S45" s="384"/>
      <c r="T45" s="1" t="s">
        <v>548</v>
      </c>
      <c r="U45" s="383"/>
      <c r="V45" s="383"/>
      <c r="W45" s="2"/>
      <c r="X45" s="2"/>
      <c r="Y45" s="2"/>
      <c r="Z45" s="2"/>
      <c r="AA45" s="2"/>
      <c r="AB45" s="2"/>
      <c r="AC45" s="2"/>
    </row>
    <row r="46" spans="2:29" s="386" customFormat="1" ht="13" outlineLevel="1">
      <c r="B46" s="383"/>
      <c r="C46" s="384"/>
      <c r="D46" s="1" t="s">
        <v>530</v>
      </c>
      <c r="E46" s="2"/>
      <c r="F46" s="2"/>
      <c r="G46" s="2"/>
      <c r="H46" s="383"/>
      <c r="I46" s="383"/>
      <c r="J46" s="383"/>
      <c r="K46" s="384"/>
      <c r="L46" s="1" t="s">
        <v>531</v>
      </c>
      <c r="M46" s="383"/>
      <c r="N46" s="383"/>
      <c r="O46" s="2"/>
      <c r="P46" s="383"/>
      <c r="Q46" s="383"/>
      <c r="R46" s="383"/>
      <c r="S46" s="384"/>
      <c r="T46" s="1" t="s">
        <v>510</v>
      </c>
      <c r="U46" s="383"/>
      <c r="V46" s="383"/>
      <c r="W46" s="2"/>
      <c r="X46" s="2"/>
      <c r="Y46" s="2"/>
      <c r="Z46" s="2"/>
      <c r="AA46" s="2"/>
      <c r="AB46" s="2"/>
      <c r="AC46" s="2"/>
    </row>
    <row r="47" spans="2:29" s="386" customFormat="1" ht="13" outlineLevel="1">
      <c r="B47" s="383"/>
      <c r="C47" s="384"/>
      <c r="D47" s="4"/>
      <c r="E47" s="7"/>
      <c r="F47" s="7"/>
      <c r="G47" s="7"/>
      <c r="H47" s="383"/>
      <c r="I47" s="383"/>
      <c r="J47" s="383"/>
      <c r="K47" s="384"/>
      <c r="L47" s="1" t="s">
        <v>549</v>
      </c>
      <c r="M47" s="383"/>
      <c r="N47" s="383"/>
      <c r="O47" s="2"/>
      <c r="P47" s="383"/>
      <c r="Q47" s="383"/>
      <c r="R47" s="383"/>
      <c r="S47" s="384"/>
      <c r="T47" s="1" t="s">
        <v>495</v>
      </c>
      <c r="U47" s="383"/>
      <c r="V47" s="383"/>
      <c r="W47" s="2"/>
      <c r="X47" s="2"/>
      <c r="Y47" s="2"/>
      <c r="Z47" s="2"/>
      <c r="AA47" s="2"/>
      <c r="AB47" s="2"/>
      <c r="AC47" s="2"/>
    </row>
    <row r="48" spans="2:29" s="386" customFormat="1" ht="13" outlineLevel="1">
      <c r="B48" s="383"/>
      <c r="C48" s="384"/>
      <c r="D48" s="4"/>
      <c r="E48" s="7"/>
      <c r="F48" s="7"/>
      <c r="G48" s="7"/>
      <c r="H48" s="383"/>
      <c r="I48" s="383"/>
      <c r="J48" s="383"/>
      <c r="K48" s="384"/>
      <c r="L48" s="1"/>
      <c r="M48" s="383"/>
      <c r="N48" s="383"/>
      <c r="O48" s="2"/>
      <c r="P48" s="383"/>
      <c r="Q48" s="383"/>
      <c r="R48" s="383"/>
      <c r="S48" s="384"/>
      <c r="T48" s="1" t="s">
        <v>496</v>
      </c>
      <c r="U48" s="383"/>
      <c r="V48" s="383"/>
      <c r="W48" s="2"/>
      <c r="X48" s="2"/>
      <c r="Y48" s="2"/>
      <c r="Z48" s="2"/>
      <c r="AA48" s="2"/>
      <c r="AB48" s="2"/>
      <c r="AC48" s="2"/>
    </row>
    <row r="49" spans="2:29" s="386" customFormat="1" ht="13" outlineLevel="1">
      <c r="B49" s="383"/>
      <c r="C49" s="3"/>
      <c r="D49" s="3"/>
      <c r="E49" s="3"/>
      <c r="F49" s="3"/>
      <c r="G49" s="9"/>
      <c r="H49" s="383"/>
      <c r="I49" s="383"/>
      <c r="J49" s="383"/>
      <c r="K49" s="384"/>
      <c r="L49" s="1"/>
      <c r="M49" s="383"/>
      <c r="N49" s="383"/>
      <c r="O49" s="2"/>
      <c r="P49" s="383"/>
      <c r="Q49" s="383"/>
      <c r="R49" s="383"/>
      <c r="S49" s="384"/>
      <c r="T49" s="1"/>
      <c r="U49" s="383"/>
      <c r="V49" s="383"/>
      <c r="W49" s="2"/>
      <c r="X49" s="2"/>
      <c r="Y49" s="2"/>
      <c r="Z49" s="2"/>
      <c r="AA49" s="2"/>
      <c r="AB49" s="2"/>
      <c r="AC49" s="2"/>
    </row>
    <row r="50" spans="2:29" s="386" customFormat="1" ht="13" outlineLevel="1">
      <c r="B50" s="383"/>
      <c r="C50" s="3"/>
      <c r="D50" s="3"/>
      <c r="E50" s="3"/>
      <c r="F50" s="3"/>
      <c r="G50" s="6"/>
      <c r="H50" s="6"/>
      <c r="I50" s="6"/>
      <c r="J50" s="6"/>
      <c r="K50" s="3"/>
      <c r="L50" s="3"/>
      <c r="M50" s="3"/>
      <c r="N50" s="9"/>
      <c r="O50" s="9"/>
      <c r="P50" s="9"/>
      <c r="Q50" s="9"/>
      <c r="R50" s="9"/>
      <c r="S50" s="9"/>
      <c r="T50" s="3"/>
      <c r="U50" s="3"/>
      <c r="V50" s="3"/>
      <c r="W50" s="3"/>
      <c r="X50" s="3"/>
      <c r="Y50" s="3"/>
      <c r="Z50" s="3"/>
      <c r="AA50" s="3"/>
      <c r="AB50" s="3"/>
      <c r="AC50" s="387"/>
    </row>
    <row r="51" spans="2:29" s="386" customFormat="1" ht="16.5" customHeight="1" outlineLevel="1">
      <c r="B51" s="383"/>
      <c r="C51" s="384"/>
      <c r="D51" s="4" t="s">
        <v>550</v>
      </c>
      <c r="E51" s="5"/>
      <c r="F51" s="5"/>
      <c r="G51" s="5"/>
      <c r="H51" s="383"/>
      <c r="I51" s="2"/>
      <c r="J51" s="2"/>
      <c r="K51" s="384"/>
      <c r="L51" s="1" t="s">
        <v>551</v>
      </c>
      <c r="M51" s="8"/>
      <c r="N51" s="8"/>
      <c r="O51" s="8"/>
      <c r="P51" s="8"/>
      <c r="Q51" s="8"/>
      <c r="R51" s="8"/>
      <c r="S51" s="384"/>
      <c r="T51" s="1" t="s">
        <v>511</v>
      </c>
      <c r="U51" s="8"/>
      <c r="V51" s="8"/>
      <c r="W51" s="8"/>
      <c r="X51" s="8"/>
      <c r="Y51" s="8"/>
      <c r="Z51" s="8"/>
      <c r="AA51" s="8"/>
      <c r="AB51" s="8"/>
      <c r="AC51" s="8"/>
    </row>
    <row r="52" spans="2:29" s="386" customFormat="1" ht="15.75" customHeight="1" outlineLevel="1">
      <c r="B52" s="383"/>
      <c r="C52" s="384"/>
      <c r="D52" s="4" t="s">
        <v>534</v>
      </c>
      <c r="E52" s="5"/>
      <c r="F52" s="5"/>
      <c r="G52" s="5"/>
      <c r="H52" s="383"/>
      <c r="I52" s="2"/>
      <c r="J52" s="2"/>
      <c r="K52" s="384"/>
      <c r="L52" s="1" t="s">
        <v>552</v>
      </c>
      <c r="M52" s="8"/>
      <c r="N52" s="8"/>
      <c r="O52" s="8"/>
      <c r="P52" s="8"/>
      <c r="Q52" s="8"/>
      <c r="R52" s="8"/>
      <c r="S52" s="384"/>
      <c r="T52" s="1" t="s">
        <v>500</v>
      </c>
      <c r="U52" s="8"/>
      <c r="V52" s="8"/>
      <c r="W52" s="8"/>
      <c r="X52" s="8"/>
      <c r="Y52" s="8"/>
      <c r="Z52" s="8"/>
      <c r="AA52" s="8"/>
      <c r="AB52" s="8"/>
      <c r="AC52" s="8"/>
    </row>
    <row r="53" spans="2:29" s="386" customFormat="1" ht="15.75" customHeight="1" outlineLevel="1">
      <c r="B53" s="383"/>
      <c r="C53" s="384"/>
      <c r="D53" s="4" t="s">
        <v>512</v>
      </c>
      <c r="E53" s="5"/>
      <c r="F53" s="5"/>
      <c r="G53" s="5"/>
      <c r="H53" s="383"/>
      <c r="I53" s="2"/>
      <c r="J53" s="2"/>
      <c r="K53" s="384"/>
      <c r="L53" s="1" t="s">
        <v>501</v>
      </c>
      <c r="M53" s="383"/>
      <c r="N53" s="383"/>
      <c r="O53" s="383"/>
      <c r="P53" s="2"/>
      <c r="Q53" s="2"/>
      <c r="R53" s="2"/>
      <c r="S53" s="384"/>
      <c r="T53" s="1" t="s">
        <v>536</v>
      </c>
      <c r="U53" s="2"/>
      <c r="V53" s="8"/>
      <c r="W53" s="383"/>
      <c r="X53" s="383"/>
      <c r="Y53" s="2"/>
      <c r="Z53" s="2"/>
      <c r="AA53" s="2"/>
      <c r="AB53" s="2"/>
      <c r="AC53" s="2"/>
    </row>
    <row r="54" spans="2:29" s="386" customFormat="1" ht="15.75" customHeight="1" outlineLevel="1">
      <c r="B54" s="383"/>
      <c r="C54" s="384"/>
      <c r="D54" s="4" t="s">
        <v>513</v>
      </c>
      <c r="E54" s="5"/>
      <c r="F54" s="5"/>
      <c r="G54" s="5"/>
      <c r="H54" s="383"/>
      <c r="I54" s="2"/>
      <c r="J54" s="2"/>
      <c r="K54" s="384"/>
      <c r="L54" s="1" t="s">
        <v>502</v>
      </c>
      <c r="M54" s="383"/>
      <c r="N54" s="383"/>
      <c r="O54" s="383"/>
      <c r="P54" s="2"/>
      <c r="Q54" s="2"/>
      <c r="R54" s="2"/>
      <c r="S54" s="384"/>
      <c r="T54" s="1" t="s">
        <v>553</v>
      </c>
      <c r="U54" s="2"/>
      <c r="V54" s="8"/>
      <c r="W54" s="383"/>
      <c r="X54" s="383"/>
      <c r="Y54" s="2"/>
      <c r="Z54" s="2"/>
      <c r="AA54" s="2"/>
      <c r="AB54" s="2"/>
      <c r="AC54" s="2"/>
    </row>
    <row r="55" spans="2:29" s="386" customFormat="1" ht="15.75" customHeight="1" outlineLevel="1">
      <c r="B55" s="383"/>
      <c r="C55" s="384"/>
      <c r="D55" s="4" t="s">
        <v>538</v>
      </c>
      <c r="E55" s="5"/>
      <c r="F55" s="5"/>
      <c r="G55" s="5"/>
      <c r="H55" s="383"/>
      <c r="I55" s="2"/>
      <c r="J55" s="2"/>
      <c r="K55" s="384"/>
      <c r="L55" s="1" t="s">
        <v>554</v>
      </c>
      <c r="M55" s="383"/>
      <c r="N55" s="383"/>
      <c r="O55" s="383"/>
      <c r="P55" s="2"/>
      <c r="Q55" s="2"/>
      <c r="R55" s="2"/>
      <c r="S55" s="384"/>
      <c r="T55" s="1" t="s">
        <v>555</v>
      </c>
      <c r="U55" s="2"/>
      <c r="V55" s="8"/>
      <c r="W55" s="383"/>
      <c r="X55" s="383"/>
      <c r="Y55" s="2"/>
      <c r="Z55" s="2"/>
      <c r="AA55" s="2"/>
      <c r="AB55" s="2"/>
      <c r="AC55" s="2"/>
    </row>
    <row r="56" spans="2:29" s="386" customFormat="1" ht="15.75" customHeight="1" outlineLevel="1">
      <c r="B56" s="383"/>
      <c r="C56" s="384"/>
      <c r="D56" s="4" t="s">
        <v>539</v>
      </c>
      <c r="E56" s="5"/>
      <c r="F56" s="5"/>
      <c r="G56" s="5"/>
      <c r="H56" s="383"/>
      <c r="I56" s="2"/>
      <c r="J56" s="2"/>
      <c r="K56" s="384"/>
      <c r="L56" s="1"/>
      <c r="M56" s="383"/>
      <c r="N56" s="383"/>
      <c r="O56" s="383"/>
      <c r="P56" s="2"/>
      <c r="Q56" s="2"/>
      <c r="R56" s="383"/>
      <c r="S56" s="384"/>
      <c r="T56" s="1"/>
      <c r="U56" s="2"/>
      <c r="V56" s="8"/>
      <c r="W56" s="383"/>
      <c r="X56" s="383"/>
      <c r="Y56" s="2"/>
      <c r="Z56" s="2"/>
      <c r="AA56" s="2"/>
      <c r="AB56" s="2"/>
      <c r="AC56" s="2"/>
    </row>
    <row r="57" spans="2:29" s="386" customFormat="1" ht="15.75" customHeight="1" outlineLevel="1">
      <c r="B57" s="383"/>
      <c r="C57" s="384"/>
      <c r="D57" s="4" t="s">
        <v>556</v>
      </c>
      <c r="E57" s="5"/>
      <c r="F57" s="5"/>
      <c r="G57" s="5"/>
      <c r="H57" s="383"/>
      <c r="I57" s="2"/>
      <c r="J57" s="2"/>
      <c r="K57" s="384"/>
      <c r="L57" s="1"/>
      <c r="M57" s="383"/>
      <c r="N57" s="383"/>
      <c r="O57" s="383"/>
      <c r="P57" s="2"/>
      <c r="Q57" s="2"/>
      <c r="R57" s="383"/>
      <c r="S57" s="384"/>
      <c r="T57" s="1"/>
      <c r="U57" s="2"/>
      <c r="V57" s="8"/>
      <c r="W57" s="383"/>
      <c r="X57" s="383"/>
      <c r="Y57" s="2"/>
      <c r="Z57" s="2"/>
      <c r="AA57" s="2"/>
      <c r="AB57" s="2"/>
      <c r="AC57" s="2"/>
    </row>
    <row r="58" spans="2:29" s="386" customFormat="1" ht="15.75" customHeight="1" outlineLevel="1">
      <c r="B58" s="383"/>
      <c r="C58" s="384"/>
      <c r="D58" s="4"/>
      <c r="E58" s="5"/>
      <c r="F58" s="5"/>
      <c r="G58" s="5"/>
      <c r="H58" s="383"/>
      <c r="I58" s="2"/>
      <c r="J58" s="2"/>
      <c r="K58" s="384"/>
      <c r="L58" s="1"/>
      <c r="M58" s="383"/>
      <c r="N58" s="383"/>
      <c r="O58" s="383"/>
      <c r="P58" s="2"/>
      <c r="Q58" s="2"/>
      <c r="R58" s="383"/>
      <c r="S58" s="384"/>
      <c r="T58" s="1"/>
      <c r="U58" s="2"/>
      <c r="V58" s="10"/>
      <c r="W58" s="383"/>
      <c r="X58" s="383"/>
      <c r="Y58" s="2"/>
      <c r="Z58" s="2"/>
      <c r="AA58" s="2"/>
      <c r="AB58" s="2"/>
      <c r="AC58" s="2"/>
    </row>
    <row r="59" spans="2:29" ht="6" customHeight="1" outlineLevel="1" thickBot="1">
      <c r="B59" s="380"/>
      <c r="C59" s="388"/>
      <c r="D59" s="61"/>
      <c r="E59" s="61"/>
      <c r="F59" s="61"/>
      <c r="G59" s="61"/>
      <c r="H59" s="380"/>
      <c r="I59" s="61"/>
      <c r="J59" s="61"/>
      <c r="K59" s="61"/>
      <c r="L59" s="61"/>
      <c r="M59" s="380"/>
      <c r="N59" s="380"/>
      <c r="O59" s="380"/>
      <c r="P59" s="62"/>
      <c r="Q59" s="62"/>
      <c r="R59" s="61"/>
      <c r="S59" s="61"/>
      <c r="T59" s="61"/>
      <c r="U59" s="62"/>
      <c r="V59" s="380"/>
      <c r="W59" s="380"/>
      <c r="X59" s="62"/>
      <c r="Y59" s="62"/>
      <c r="Z59" s="61"/>
      <c r="AA59" s="64"/>
      <c r="AB59" s="61"/>
      <c r="AC59" s="61"/>
    </row>
    <row r="60" spans="2:29" ht="16" outlineLevel="1" thickBot="1">
      <c r="B60" s="380"/>
      <c r="C60" s="57"/>
      <c r="D60" s="63" t="s">
        <v>336</v>
      </c>
      <c r="E60" s="57"/>
      <c r="F60" s="57"/>
      <c r="G60" s="57"/>
      <c r="H60" s="380"/>
      <c r="I60" s="61"/>
      <c r="J60" s="61"/>
      <c r="K60" s="57"/>
      <c r="L60" s="63" t="s">
        <v>337</v>
      </c>
      <c r="M60" s="57"/>
      <c r="N60" s="57"/>
      <c r="O60" s="57"/>
      <c r="P60" s="380"/>
      <c r="Q60" s="380"/>
      <c r="R60" s="61"/>
      <c r="S60" s="57"/>
      <c r="T60" s="63" t="s">
        <v>338</v>
      </c>
      <c r="U60" s="57"/>
      <c r="V60" s="57"/>
      <c r="W60" s="57"/>
      <c r="X60" s="57"/>
      <c r="Y60" s="380"/>
      <c r="Z60" s="380"/>
      <c r="AA60" s="64"/>
      <c r="AB60" s="61"/>
      <c r="AC60" s="61"/>
    </row>
    <row r="61" spans="2:29" ht="7.5" customHeight="1" outlineLevel="1" thickBot="1">
      <c r="B61" s="380"/>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row>
    <row r="62" spans="2:29" ht="38.4" customHeight="1" outlineLevel="1" thickBot="1">
      <c r="B62" s="65"/>
      <c r="C62" s="778" t="s">
        <v>348</v>
      </c>
      <c r="D62" s="779"/>
      <c r="E62" s="779"/>
      <c r="F62" s="779"/>
      <c r="G62" s="779"/>
      <c r="H62" s="779"/>
      <c r="I62" s="779"/>
      <c r="J62" s="780"/>
      <c r="K62" s="66" t="str">
        <f>IF(AND(OR($J64="",$J64="N"),
OR($J65="",$J65="N"),
OR($J66="",$J66="N"),
OR($J67="",$J67="N"),
OR($J68="",$J68="N"),
OR($J69="",$J69="N"),
OR($J70="",$J70="N"),
OR($J71="",$J71="N"),
OR($J72="",$J72="N"),
OR($J73="",$J73="N")),"x","")</f>
        <v>x</v>
      </c>
      <c r="L62" s="67" t="s">
        <v>174</v>
      </c>
      <c r="M62" s="67"/>
      <c r="N62" s="67"/>
      <c r="O62" s="67"/>
      <c r="P62" s="67"/>
      <c r="Q62" s="67"/>
      <c r="R62" s="67"/>
      <c r="S62" s="67"/>
      <c r="T62" s="67"/>
      <c r="U62" s="67"/>
      <c r="V62" s="67"/>
      <c r="W62" s="67"/>
      <c r="X62" s="67"/>
      <c r="Y62" s="67"/>
      <c r="Z62" s="67"/>
      <c r="AA62" s="67"/>
      <c r="AB62" s="67"/>
      <c r="AC62" s="67"/>
    </row>
    <row r="63" spans="2:29" s="389" customFormat="1" ht="67.75" customHeight="1" outlineLevel="1" thickBot="1">
      <c r="B63" s="804" t="s">
        <v>339</v>
      </c>
      <c r="C63" s="805"/>
      <c r="D63" s="806" t="s">
        <v>340</v>
      </c>
      <c r="E63" s="730"/>
      <c r="F63" s="606"/>
      <c r="G63" s="238" t="s">
        <v>341</v>
      </c>
      <c r="H63" s="214" t="s">
        <v>342</v>
      </c>
      <c r="I63" s="239" t="s">
        <v>343</v>
      </c>
      <c r="J63" s="240" t="s">
        <v>344</v>
      </c>
      <c r="K63" s="800" t="s">
        <v>2</v>
      </c>
      <c r="L63" s="800"/>
      <c r="M63" s="800"/>
      <c r="N63" s="800" t="s">
        <v>2</v>
      </c>
      <c r="O63" s="800"/>
      <c r="P63" s="800"/>
      <c r="Q63" s="800" t="s">
        <v>2</v>
      </c>
      <c r="R63" s="800"/>
      <c r="S63" s="800"/>
      <c r="T63" s="800" t="s">
        <v>2</v>
      </c>
      <c r="U63" s="800"/>
      <c r="V63" s="800"/>
      <c r="W63" s="800" t="s">
        <v>2</v>
      </c>
      <c r="X63" s="800"/>
      <c r="Y63" s="801"/>
      <c r="Z63" s="68" t="s">
        <v>1</v>
      </c>
      <c r="AA63" s="802" t="s">
        <v>3</v>
      </c>
      <c r="AB63" s="803"/>
      <c r="AC63" s="803"/>
    </row>
    <row r="64" spans="2:29" s="390" customFormat="1" ht="15" customHeight="1" outlineLevel="1" thickBot="1">
      <c r="B64" s="791"/>
      <c r="C64" s="792"/>
      <c r="D64" s="792"/>
      <c r="E64" s="792"/>
      <c r="F64" s="792"/>
      <c r="G64" s="135"/>
      <c r="H64" s="136"/>
      <c r="I64" s="135"/>
      <c r="J64" s="137"/>
      <c r="K64" s="788"/>
      <c r="L64" s="788"/>
      <c r="M64" s="788"/>
      <c r="N64" s="788"/>
      <c r="O64" s="788"/>
      <c r="P64" s="788"/>
      <c r="Q64" s="788"/>
      <c r="R64" s="788"/>
      <c r="S64" s="788"/>
      <c r="T64" s="788"/>
      <c r="U64" s="788"/>
      <c r="V64" s="788"/>
      <c r="W64" s="788"/>
      <c r="X64" s="788"/>
      <c r="Y64" s="788"/>
      <c r="AA64" s="788"/>
      <c r="AB64" s="788"/>
      <c r="AC64" s="788"/>
    </row>
    <row r="65" spans="2:29" s="390" customFormat="1" ht="13" outlineLevel="1" thickBot="1">
      <c r="B65" s="791"/>
      <c r="C65" s="792"/>
      <c r="D65" s="792"/>
      <c r="E65" s="792"/>
      <c r="F65" s="792"/>
      <c r="G65" s="135"/>
      <c r="H65" s="136"/>
      <c r="I65" s="135"/>
      <c r="J65" s="137"/>
      <c r="K65" s="788"/>
      <c r="L65" s="788"/>
      <c r="M65" s="788"/>
      <c r="N65" s="788"/>
      <c r="O65" s="788"/>
      <c r="P65" s="788"/>
      <c r="Q65" s="788"/>
      <c r="R65" s="788"/>
      <c r="S65" s="788"/>
      <c r="T65" s="788"/>
      <c r="U65" s="788"/>
      <c r="V65" s="788"/>
      <c r="W65" s="788"/>
      <c r="X65" s="788"/>
      <c r="Y65" s="788"/>
      <c r="AA65" s="788"/>
      <c r="AB65" s="788"/>
      <c r="AC65" s="788"/>
    </row>
    <row r="66" spans="2:29" s="390" customFormat="1" ht="13" outlineLevel="1" thickBot="1">
      <c r="B66" s="791"/>
      <c r="C66" s="792"/>
      <c r="D66" s="792"/>
      <c r="E66" s="792"/>
      <c r="F66" s="792"/>
      <c r="G66" s="135"/>
      <c r="H66" s="136"/>
      <c r="I66" s="135"/>
      <c r="J66" s="137"/>
      <c r="K66" s="788"/>
      <c r="L66" s="788"/>
      <c r="M66" s="788"/>
      <c r="N66" s="788"/>
      <c r="O66" s="788"/>
      <c r="P66" s="788"/>
      <c r="Q66" s="788"/>
      <c r="R66" s="788"/>
      <c r="S66" s="788"/>
      <c r="T66" s="788"/>
      <c r="U66" s="788"/>
      <c r="V66" s="788"/>
      <c r="W66" s="788"/>
      <c r="X66" s="788"/>
      <c r="Y66" s="788"/>
      <c r="AA66" s="788"/>
      <c r="AB66" s="788"/>
      <c r="AC66" s="788"/>
    </row>
    <row r="67" spans="2:29" s="390" customFormat="1" ht="13" outlineLevel="1" thickBot="1">
      <c r="B67" s="791"/>
      <c r="C67" s="792"/>
      <c r="D67" s="792"/>
      <c r="E67" s="792"/>
      <c r="F67" s="792"/>
      <c r="G67" s="135"/>
      <c r="H67" s="136"/>
      <c r="I67" s="135"/>
      <c r="J67" s="137"/>
      <c r="K67" s="788"/>
      <c r="L67" s="788"/>
      <c r="M67" s="788"/>
      <c r="N67" s="788"/>
      <c r="O67" s="788"/>
      <c r="P67" s="788"/>
      <c r="Q67" s="788"/>
      <c r="R67" s="788"/>
      <c r="S67" s="788"/>
      <c r="T67" s="788"/>
      <c r="U67" s="788"/>
      <c r="V67" s="788"/>
      <c r="W67" s="788"/>
      <c r="X67" s="788"/>
      <c r="Y67" s="788"/>
      <c r="AA67" s="788"/>
      <c r="AB67" s="788"/>
      <c r="AC67" s="788"/>
    </row>
    <row r="68" spans="2:29" s="390" customFormat="1" ht="13" outlineLevel="1" thickBot="1">
      <c r="B68" s="791"/>
      <c r="C68" s="792"/>
      <c r="D68" s="792"/>
      <c r="E68" s="792"/>
      <c r="F68" s="792"/>
      <c r="G68" s="135"/>
      <c r="H68" s="136"/>
      <c r="I68" s="135"/>
      <c r="J68" s="137"/>
      <c r="K68" s="788"/>
      <c r="L68" s="788"/>
      <c r="M68" s="788"/>
      <c r="N68" s="788"/>
      <c r="O68" s="788"/>
      <c r="P68" s="788"/>
      <c r="Q68" s="788"/>
      <c r="R68" s="788"/>
      <c r="S68" s="788"/>
      <c r="T68" s="788"/>
      <c r="U68" s="788"/>
      <c r="V68" s="788"/>
      <c r="W68" s="788"/>
      <c r="X68" s="788"/>
      <c r="Y68" s="788"/>
      <c r="AA68" s="788"/>
      <c r="AB68" s="788"/>
      <c r="AC68" s="788"/>
    </row>
    <row r="69" spans="2:29" s="390" customFormat="1" ht="13" outlineLevel="1" thickBot="1">
      <c r="B69" s="791"/>
      <c r="C69" s="792"/>
      <c r="D69" s="792"/>
      <c r="E69" s="792"/>
      <c r="F69" s="792"/>
      <c r="G69" s="135"/>
      <c r="H69" s="136"/>
      <c r="I69" s="135"/>
      <c r="J69" s="137"/>
      <c r="K69" s="788"/>
      <c r="L69" s="788"/>
      <c r="M69" s="788"/>
      <c r="N69" s="788"/>
      <c r="O69" s="788"/>
      <c r="P69" s="788"/>
      <c r="Q69" s="788"/>
      <c r="R69" s="788"/>
      <c r="S69" s="788"/>
      <c r="T69" s="788"/>
      <c r="U69" s="788"/>
      <c r="V69" s="788"/>
      <c r="W69" s="788"/>
      <c r="X69" s="788"/>
      <c r="Y69" s="788"/>
      <c r="AA69" s="788"/>
      <c r="AB69" s="788"/>
      <c r="AC69" s="788"/>
    </row>
    <row r="70" spans="2:29" s="390" customFormat="1" ht="13" outlineLevel="1" thickBot="1">
      <c r="B70" s="791"/>
      <c r="C70" s="792"/>
      <c r="D70" s="792"/>
      <c r="E70" s="792"/>
      <c r="F70" s="792"/>
      <c r="G70" s="135"/>
      <c r="H70" s="136"/>
      <c r="I70" s="135"/>
      <c r="J70" s="137"/>
      <c r="K70" s="788"/>
      <c r="L70" s="788"/>
      <c r="M70" s="788"/>
      <c r="N70" s="788"/>
      <c r="O70" s="788"/>
      <c r="P70" s="788"/>
      <c r="Q70" s="788"/>
      <c r="R70" s="788"/>
      <c r="S70" s="788"/>
      <c r="T70" s="788"/>
      <c r="U70" s="788"/>
      <c r="V70" s="788"/>
      <c r="W70" s="788"/>
      <c r="X70" s="788"/>
      <c r="Y70" s="788"/>
      <c r="AA70" s="788"/>
      <c r="AB70" s="788"/>
      <c r="AC70" s="788"/>
    </row>
    <row r="71" spans="2:29" s="390" customFormat="1" ht="13" outlineLevel="1" thickBot="1">
      <c r="B71" s="791"/>
      <c r="C71" s="792"/>
      <c r="D71" s="792"/>
      <c r="E71" s="792"/>
      <c r="F71" s="792"/>
      <c r="G71" s="135"/>
      <c r="H71" s="136"/>
      <c r="I71" s="135"/>
      <c r="J71" s="137"/>
      <c r="K71" s="788"/>
      <c r="L71" s="788"/>
      <c r="M71" s="788"/>
      <c r="N71" s="788"/>
      <c r="O71" s="788"/>
      <c r="P71" s="788"/>
      <c r="Q71" s="788"/>
      <c r="R71" s="788"/>
      <c r="S71" s="788"/>
      <c r="T71" s="788"/>
      <c r="U71" s="788"/>
      <c r="V71" s="788"/>
      <c r="W71" s="788"/>
      <c r="X71" s="788"/>
      <c r="Y71" s="788"/>
      <c r="AA71" s="788"/>
      <c r="AB71" s="788"/>
      <c r="AC71" s="788"/>
    </row>
    <row r="72" spans="2:29" s="390" customFormat="1" ht="12.5" outlineLevel="1">
      <c r="B72" s="791"/>
      <c r="C72" s="792"/>
      <c r="D72" s="792"/>
      <c r="E72" s="792"/>
      <c r="F72" s="792"/>
      <c r="G72" s="135"/>
      <c r="H72" s="136"/>
      <c r="I72" s="135"/>
      <c r="J72" s="137"/>
      <c r="K72" s="788"/>
      <c r="L72" s="788"/>
      <c r="M72" s="788"/>
      <c r="N72" s="788"/>
      <c r="O72" s="788"/>
      <c r="P72" s="788"/>
      <c r="Q72" s="788"/>
      <c r="R72" s="788"/>
      <c r="S72" s="788"/>
      <c r="T72" s="788"/>
      <c r="U72" s="788"/>
      <c r="V72" s="788"/>
      <c r="W72" s="788"/>
      <c r="X72" s="788"/>
      <c r="Y72" s="788"/>
      <c r="AA72" s="788"/>
      <c r="AB72" s="788"/>
      <c r="AC72" s="788"/>
    </row>
    <row r="73" spans="2:29" s="390" customFormat="1" ht="13" outlineLevel="1" thickBot="1">
      <c r="B73" s="789"/>
      <c r="C73" s="790"/>
      <c r="D73" s="790"/>
      <c r="E73" s="790"/>
      <c r="F73" s="790"/>
      <c r="G73" s="140"/>
      <c r="H73" s="141"/>
      <c r="I73" s="140"/>
      <c r="J73" s="140"/>
      <c r="K73" s="788"/>
      <c r="L73" s="788"/>
      <c r="M73" s="788"/>
      <c r="N73" s="788"/>
      <c r="O73" s="788"/>
      <c r="P73" s="788"/>
      <c r="Q73" s="788"/>
      <c r="R73" s="788"/>
      <c r="S73" s="788"/>
      <c r="T73" s="788"/>
      <c r="U73" s="788"/>
      <c r="V73" s="788"/>
      <c r="W73" s="788"/>
      <c r="X73" s="788"/>
      <c r="Y73" s="788"/>
      <c r="AA73" s="788"/>
      <c r="AB73" s="788"/>
      <c r="AC73" s="788"/>
    </row>
    <row r="74" spans="2:29" ht="54" customHeight="1" outlineLevel="1" thickBot="1">
      <c r="B74" s="69" t="s">
        <v>541</v>
      </c>
      <c r="C74" s="793" t="str">
        <f>CONCATENATE(
IF(AND(J64="Y",NOT(ISBLANK(AA64))),"Root cause: "&amp;AA64&amp;"; Verified by: "&amp;G64&amp;" - "&amp;TEXT(H64,"dd/mm/yyyy")&amp;"; by following action==&gt; "&amp;D64&amp;CHAR(10),""),
IF(AND(J65="Y",NOT(ISBLANK(AA65))),"Root cause: "&amp;AA65&amp;"; Verified by: "&amp;G65&amp;" - "&amp;TEXT(H65,"dd/mm/yyyy")&amp;"; by following action==&gt; "&amp;D65&amp;CHAR(10),""),
IF(AND(J66="Y",NOT(ISBLANK(AA66))),"Root cause: "&amp;AA66&amp;"; Verified by: "&amp;G66&amp;" - "&amp;TEXT(H66,"dd/mm/yyyy")&amp;"; by following action==&gt; "&amp;D66&amp;CHAR(10),""),
IF(AND(J67="Y",NOT(ISBLANK(AA67))),"Root cause: "&amp;AA67&amp;"; Verified by: "&amp;G67&amp;" - "&amp;TEXT(H67,"dd/mm/yyyy")&amp;"; by following action==&gt; "&amp;D67&amp;CHAR(10),""),
IF(AND(J68="Y",NOT(ISBLANK(AA68))),"Root cause: "&amp;AA68&amp;"; Verified by: "&amp;G68&amp;" - "&amp;TEXT(H68,"dd/mm/yyyy")&amp;"; by following action==&gt; "&amp;D68&amp;CHAR(10),""),
IF(AND(J69="Y",NOT(ISBLANK(AA69))),"Root cause: "&amp;AA69&amp;"; Verified by: "&amp;G69&amp;" - "&amp;TEXT(H69,"dd/mm/yyyy")&amp;"; by following action==&gt; "&amp;D69&amp;CHAR(10),""),
IF(AND(J70="Y",NOT(ISBLANK(AA70))),"Root cause: "&amp;AA70&amp;"; Verified by: "&amp;G70&amp;" - "&amp;TEXT(H70,"dd/mm/yyyy")&amp;"; by following action==&gt; "&amp;D70&amp;CHAR(10),""),
IF(AND(J70="Y",NOT(ISBLANK(AA71))),"Root cause: "&amp;AA71&amp;"; Verified by: "&amp;G71&amp;" - "&amp;TEXT(H71,"dd/mm/yyyy")&amp;"; by following action==&gt; "&amp;D71&amp;CHAR(10),""),
IF(AND(J71="Y",NOT(ISBLANK(AA72))),"Root cause: "&amp;AA72&amp;"; Verified by: "&amp;G72&amp;" - "&amp;TEXT(H72,"dd/mm/yyyy")&amp;"; by following action==&gt; "&amp;D72&amp;CHAR(10),""),
IF(AND(J73="Y",NOT(ISBLANK(AA73))),"Root cause: "&amp;AA73&amp;"; Verified by: "&amp;G73&amp;" - "&amp;TEXT(H73,"dd/mm/yyyy")&amp;"; by following action==&gt; "&amp;D73&amp;CHAR(10),""))</f>
        <v/>
      </c>
      <c r="D74" s="794"/>
      <c r="E74" s="794"/>
      <c r="F74" s="794"/>
      <c r="G74" s="794"/>
      <c r="H74" s="794"/>
      <c r="I74" s="794"/>
      <c r="J74" s="794"/>
      <c r="K74" s="795"/>
      <c r="L74" s="795"/>
      <c r="M74" s="795"/>
      <c r="N74" s="795"/>
      <c r="O74" s="795"/>
      <c r="P74" s="795"/>
      <c r="Q74" s="795"/>
      <c r="R74" s="795"/>
      <c r="S74" s="795"/>
      <c r="T74" s="795"/>
      <c r="U74" s="795"/>
      <c r="V74" s="795"/>
      <c r="W74" s="795"/>
      <c r="X74" s="795"/>
      <c r="Y74" s="795"/>
      <c r="Z74" s="795"/>
      <c r="AA74" s="795"/>
      <c r="AB74" s="795"/>
      <c r="AC74" s="795"/>
    </row>
    <row r="75" spans="2:29" ht="49.25" customHeight="1" thickBot="1">
      <c r="B75" s="58"/>
      <c r="C75" s="772" t="s">
        <v>629</v>
      </c>
      <c r="D75" s="773"/>
      <c r="E75" s="773"/>
      <c r="F75" s="773"/>
      <c r="G75" s="773"/>
      <c r="H75" s="773"/>
      <c r="I75" s="773"/>
      <c r="J75" s="773"/>
      <c r="K75" s="773"/>
      <c r="L75" s="773"/>
      <c r="M75" s="57"/>
      <c r="N75" s="57"/>
      <c r="O75" s="57"/>
      <c r="P75" s="57"/>
      <c r="Q75" s="57"/>
      <c r="R75" s="57"/>
      <c r="S75" s="57"/>
      <c r="T75" s="57"/>
      <c r="U75" s="57"/>
      <c r="V75" s="57"/>
      <c r="W75" s="57"/>
      <c r="X75" s="57"/>
      <c r="Y75" s="57"/>
      <c r="Z75" s="57"/>
      <c r="AA75" s="57"/>
      <c r="AB75" s="57"/>
      <c r="AC75" s="57"/>
    </row>
    <row r="76" spans="2:29" ht="3.75" customHeight="1" outlineLevel="1" thickBot="1">
      <c r="B76" s="380"/>
      <c r="C76" s="59"/>
      <c r="D76" s="59"/>
      <c r="E76" s="59"/>
      <c r="F76" s="59"/>
      <c r="G76" s="60"/>
      <c r="H76" s="60"/>
      <c r="I76" s="60"/>
      <c r="J76" s="61"/>
      <c r="K76" s="380"/>
      <c r="L76" s="380"/>
      <c r="M76" s="380"/>
      <c r="N76" s="60"/>
      <c r="O76" s="60"/>
      <c r="P76" s="60"/>
      <c r="Q76" s="60"/>
      <c r="R76" s="60"/>
      <c r="S76" s="60"/>
      <c r="T76" s="60"/>
      <c r="U76" s="60"/>
      <c r="V76" s="60"/>
      <c r="W76" s="60"/>
      <c r="X76" s="60"/>
      <c r="Y76" s="60"/>
      <c r="Z76" s="60"/>
      <c r="AA76" s="60"/>
      <c r="AB76" s="60"/>
      <c r="AC76" s="62"/>
    </row>
    <row r="77" spans="2:29" ht="16" outlineLevel="1" thickBot="1">
      <c r="B77" s="380"/>
      <c r="C77" s="57"/>
      <c r="D77" s="63" t="s">
        <v>557</v>
      </c>
      <c r="E77" s="57"/>
      <c r="F77" s="57"/>
      <c r="G77" s="57"/>
      <c r="H77" s="380"/>
      <c r="I77" s="380"/>
      <c r="J77" s="380"/>
      <c r="K77" s="57"/>
      <c r="L77" s="63" t="s">
        <v>346</v>
      </c>
      <c r="M77" s="57"/>
      <c r="N77" s="57"/>
      <c r="O77" s="57"/>
      <c r="P77" s="380"/>
      <c r="Q77" s="380"/>
      <c r="R77" s="380"/>
      <c r="S77" s="57"/>
      <c r="T77" s="63" t="s">
        <v>347</v>
      </c>
      <c r="U77" s="57"/>
      <c r="V77" s="57"/>
      <c r="W77" s="57"/>
      <c r="X77" s="57"/>
      <c r="Y77" s="380"/>
      <c r="Z77" s="380"/>
      <c r="AA77" s="62"/>
      <c r="AB77" s="61"/>
      <c r="AC77" s="61"/>
    </row>
    <row r="78" spans="2:29" ht="6" customHeight="1" outlineLevel="1">
      <c r="B78" s="380"/>
      <c r="C78" s="381"/>
      <c r="D78" s="382"/>
      <c r="E78" s="382"/>
      <c r="F78" s="382"/>
      <c r="G78" s="61"/>
      <c r="H78" s="380"/>
      <c r="I78" s="380"/>
      <c r="J78" s="380"/>
      <c r="K78" s="61"/>
      <c r="L78" s="60"/>
      <c r="M78" s="380"/>
      <c r="N78" s="380"/>
      <c r="O78" s="60"/>
      <c r="P78" s="380"/>
      <c r="Q78" s="380"/>
      <c r="R78" s="380"/>
      <c r="S78" s="60"/>
      <c r="T78" s="60"/>
      <c r="U78" s="380"/>
      <c r="V78" s="380"/>
      <c r="W78" s="60"/>
      <c r="X78" s="61"/>
      <c r="Y78" s="61"/>
      <c r="Z78" s="62"/>
      <c r="AA78" s="61"/>
      <c r="AB78" s="61"/>
      <c r="AC78" s="61"/>
    </row>
    <row r="79" spans="2:29" s="386" customFormat="1" ht="13" outlineLevel="1">
      <c r="B79" s="383"/>
      <c r="C79" s="384"/>
      <c r="D79" s="1" t="s">
        <v>558</v>
      </c>
      <c r="E79" s="2"/>
      <c r="F79" s="2"/>
      <c r="G79" s="2"/>
      <c r="H79" s="383"/>
      <c r="I79" s="383"/>
      <c r="J79" s="383"/>
      <c r="K79" s="384"/>
      <c r="L79" s="1" t="s">
        <v>559</v>
      </c>
      <c r="M79" s="383"/>
      <c r="N79" s="383"/>
      <c r="O79" s="385"/>
      <c r="P79" s="383"/>
      <c r="Q79" s="383"/>
      <c r="R79" s="383"/>
      <c r="S79" s="384"/>
      <c r="T79" s="1" t="s">
        <v>514</v>
      </c>
      <c r="U79" s="383"/>
      <c r="V79" s="383"/>
      <c r="W79" s="2"/>
      <c r="X79" s="2"/>
      <c r="Y79" s="2"/>
      <c r="Z79" s="2"/>
      <c r="AA79" s="2"/>
      <c r="AB79" s="2"/>
      <c r="AC79" s="2"/>
    </row>
    <row r="80" spans="2:29" s="386" customFormat="1" ht="13" outlineLevel="1">
      <c r="B80" s="383"/>
      <c r="C80" s="384"/>
      <c r="D80" s="1" t="s">
        <v>525</v>
      </c>
      <c r="E80" s="2"/>
      <c r="F80" s="2"/>
      <c r="G80" s="2"/>
      <c r="H80" s="383"/>
      <c r="I80" s="383"/>
      <c r="J80" s="383"/>
      <c r="K80" s="384"/>
      <c r="L80" s="1" t="s">
        <v>509</v>
      </c>
      <c r="M80" s="383"/>
      <c r="N80" s="383"/>
      <c r="O80" s="2"/>
      <c r="P80" s="383"/>
      <c r="Q80" s="383"/>
      <c r="R80" s="383"/>
      <c r="S80" s="384"/>
      <c r="T80" s="1" t="s">
        <v>515</v>
      </c>
      <c r="U80" s="383"/>
      <c r="V80" s="383"/>
      <c r="W80" s="2"/>
      <c r="X80" s="2"/>
      <c r="Y80" s="2"/>
      <c r="Z80" s="2"/>
      <c r="AA80" s="2"/>
      <c r="AB80" s="2"/>
      <c r="AC80" s="2"/>
    </row>
    <row r="81" spans="2:29" s="386" customFormat="1" ht="13" outlineLevel="1">
      <c r="B81" s="383"/>
      <c r="C81" s="384"/>
      <c r="D81" s="1" t="s">
        <v>544</v>
      </c>
      <c r="E81" s="2"/>
      <c r="F81" s="2"/>
      <c r="G81" s="2"/>
      <c r="H81" s="383"/>
      <c r="I81" s="383"/>
      <c r="J81" s="383"/>
      <c r="K81" s="384"/>
      <c r="L81" s="1" t="s">
        <v>545</v>
      </c>
      <c r="M81" s="383"/>
      <c r="N81" s="383"/>
      <c r="O81" s="2"/>
      <c r="P81" s="383"/>
      <c r="Q81" s="383"/>
      <c r="R81" s="383"/>
      <c r="S81" s="384"/>
      <c r="T81" s="1" t="s">
        <v>560</v>
      </c>
      <c r="U81" s="383"/>
      <c r="V81" s="383"/>
      <c r="W81" s="2"/>
      <c r="X81" s="2"/>
      <c r="Y81" s="2"/>
      <c r="Z81" s="2"/>
      <c r="AA81" s="2"/>
      <c r="AB81" s="2"/>
      <c r="AC81" s="2"/>
    </row>
    <row r="82" spans="2:29" s="386" customFormat="1" ht="13" outlineLevel="1">
      <c r="B82" s="383"/>
      <c r="C82" s="384"/>
      <c r="D82" s="1" t="s">
        <v>516</v>
      </c>
      <c r="E82" s="2"/>
      <c r="F82" s="2"/>
      <c r="G82" s="2"/>
      <c r="H82" s="383"/>
      <c r="I82" s="383"/>
      <c r="J82" s="383"/>
      <c r="K82" s="384"/>
      <c r="L82" s="1" t="s">
        <v>547</v>
      </c>
      <c r="M82" s="383"/>
      <c r="N82" s="383"/>
      <c r="O82" s="2"/>
      <c r="P82" s="383"/>
      <c r="Q82" s="383"/>
      <c r="R82" s="383"/>
      <c r="S82" s="384"/>
      <c r="T82" s="1" t="s">
        <v>493</v>
      </c>
      <c r="U82" s="383"/>
      <c r="V82" s="383"/>
      <c r="W82" s="2"/>
      <c r="X82" s="2"/>
      <c r="Y82" s="2"/>
      <c r="Z82" s="2"/>
      <c r="AA82" s="2"/>
      <c r="AB82" s="2"/>
      <c r="AC82" s="2"/>
    </row>
    <row r="83" spans="2:29" s="386" customFormat="1" ht="13" outlineLevel="1">
      <c r="B83" s="383"/>
      <c r="C83" s="384"/>
      <c r="D83" s="1" t="s">
        <v>517</v>
      </c>
      <c r="E83" s="2"/>
      <c r="F83" s="2"/>
      <c r="G83" s="2"/>
      <c r="H83" s="383"/>
      <c r="I83" s="383"/>
      <c r="J83" s="383"/>
      <c r="K83" s="384"/>
      <c r="L83" s="1" t="s">
        <v>531</v>
      </c>
      <c r="M83" s="383"/>
      <c r="N83" s="383"/>
      <c r="O83" s="2"/>
      <c r="P83" s="383"/>
      <c r="Q83" s="383"/>
      <c r="R83" s="383"/>
      <c r="S83" s="384"/>
      <c r="T83" s="1" t="s">
        <v>561</v>
      </c>
      <c r="U83" s="383"/>
      <c r="V83" s="383"/>
      <c r="W83" s="2"/>
      <c r="X83" s="2"/>
      <c r="Y83" s="2"/>
      <c r="Z83" s="2"/>
      <c r="AA83" s="2"/>
      <c r="AB83" s="2"/>
      <c r="AC83" s="2"/>
    </row>
    <row r="84" spans="2:29" s="386" customFormat="1" ht="13" outlineLevel="1">
      <c r="B84" s="383"/>
      <c r="C84" s="384"/>
      <c r="D84" s="4"/>
      <c r="E84" s="7"/>
      <c r="F84" s="7"/>
      <c r="G84" s="7"/>
      <c r="H84" s="383"/>
      <c r="I84" s="383"/>
      <c r="J84" s="383"/>
      <c r="K84" s="384"/>
      <c r="L84" s="1" t="s">
        <v>494</v>
      </c>
      <c r="M84" s="383"/>
      <c r="N84" s="383"/>
      <c r="O84" s="2"/>
      <c r="P84" s="383"/>
      <c r="Q84" s="383"/>
      <c r="R84" s="383"/>
      <c r="S84" s="384"/>
      <c r="T84" s="1" t="s">
        <v>495</v>
      </c>
      <c r="U84" s="383"/>
      <c r="V84" s="383"/>
      <c r="W84" s="2"/>
      <c r="X84" s="2"/>
      <c r="Y84" s="2"/>
      <c r="Z84" s="2"/>
      <c r="AA84" s="2"/>
      <c r="AB84" s="2"/>
      <c r="AC84" s="2"/>
    </row>
    <row r="85" spans="2:29" s="386" customFormat="1" ht="13" outlineLevel="1">
      <c r="B85" s="383"/>
      <c r="C85" s="384"/>
      <c r="D85" s="4"/>
      <c r="E85" s="7"/>
      <c r="F85" s="7"/>
      <c r="G85" s="7"/>
      <c r="H85" s="383"/>
      <c r="I85" s="383"/>
      <c r="J85" s="383"/>
      <c r="K85" s="384"/>
      <c r="L85" s="1"/>
      <c r="M85" s="383"/>
      <c r="N85" s="383"/>
      <c r="O85" s="2"/>
      <c r="P85" s="383"/>
      <c r="Q85" s="383"/>
      <c r="R85" s="383"/>
      <c r="S85" s="384"/>
      <c r="T85" s="1" t="s">
        <v>496</v>
      </c>
      <c r="U85" s="383"/>
      <c r="V85" s="383"/>
      <c r="W85" s="2"/>
      <c r="X85" s="2"/>
      <c r="Y85" s="2"/>
      <c r="Z85" s="2"/>
      <c r="AA85" s="2"/>
      <c r="AB85" s="2"/>
      <c r="AC85" s="2"/>
    </row>
    <row r="86" spans="2:29" s="386" customFormat="1" ht="13" outlineLevel="1">
      <c r="B86" s="383"/>
      <c r="C86" s="3"/>
      <c r="D86" s="3"/>
      <c r="E86" s="3"/>
      <c r="F86" s="3"/>
      <c r="G86" s="9"/>
      <c r="H86" s="383"/>
      <c r="I86" s="383"/>
      <c r="J86" s="383"/>
      <c r="K86" s="384"/>
      <c r="L86" s="1"/>
      <c r="M86" s="383"/>
      <c r="N86" s="383"/>
      <c r="O86" s="2"/>
      <c r="P86" s="383"/>
      <c r="Q86" s="383"/>
      <c r="R86" s="383"/>
      <c r="S86" s="384"/>
      <c r="T86" s="1"/>
      <c r="U86" s="383"/>
      <c r="V86" s="383"/>
      <c r="W86" s="2"/>
      <c r="X86" s="2"/>
      <c r="Y86" s="2"/>
      <c r="Z86" s="2"/>
      <c r="AA86" s="2"/>
      <c r="AB86" s="2"/>
      <c r="AC86" s="2"/>
    </row>
    <row r="87" spans="2:29" s="386" customFormat="1" ht="13" outlineLevel="1">
      <c r="B87" s="383"/>
      <c r="C87" s="3"/>
      <c r="D87" s="3"/>
      <c r="E87" s="3"/>
      <c r="F87" s="3"/>
      <c r="G87" s="6"/>
      <c r="H87" s="6"/>
      <c r="I87" s="6"/>
      <c r="J87" s="6"/>
      <c r="K87" s="3"/>
      <c r="L87" s="3"/>
      <c r="M87" s="3"/>
      <c r="N87" s="9"/>
      <c r="O87" s="9"/>
      <c r="P87" s="9"/>
      <c r="Q87" s="9"/>
      <c r="R87" s="9"/>
      <c r="S87" s="9"/>
      <c r="T87" s="3"/>
      <c r="U87" s="3"/>
      <c r="V87" s="3"/>
      <c r="W87" s="3"/>
      <c r="X87" s="3"/>
      <c r="Y87" s="3"/>
      <c r="Z87" s="3"/>
      <c r="AA87" s="3"/>
      <c r="AB87" s="3"/>
      <c r="AC87" s="387"/>
    </row>
    <row r="88" spans="2:29" s="386" customFormat="1" ht="16.5" customHeight="1" outlineLevel="1">
      <c r="B88" s="383"/>
      <c r="C88" s="384"/>
      <c r="D88" s="4" t="s">
        <v>497</v>
      </c>
      <c r="E88" s="5"/>
      <c r="F88" s="5"/>
      <c r="G88" s="5"/>
      <c r="H88" s="383"/>
      <c r="I88" s="2"/>
      <c r="J88" s="2"/>
      <c r="K88" s="384"/>
      <c r="L88" s="1" t="s">
        <v>551</v>
      </c>
      <c r="M88" s="8"/>
      <c r="N88" s="8"/>
      <c r="O88" s="8"/>
      <c r="P88" s="8"/>
      <c r="Q88" s="8"/>
      <c r="R88" s="8"/>
      <c r="S88" s="384"/>
      <c r="T88" s="1" t="s">
        <v>511</v>
      </c>
      <c r="U88" s="8"/>
      <c r="V88" s="8"/>
      <c r="W88" s="8"/>
      <c r="X88" s="8"/>
      <c r="Y88" s="8"/>
      <c r="Z88" s="8"/>
      <c r="AA88" s="8"/>
      <c r="AB88" s="8"/>
      <c r="AC88" s="8"/>
    </row>
    <row r="89" spans="2:29" s="386" customFormat="1" ht="15.75" customHeight="1" outlineLevel="1">
      <c r="B89" s="383"/>
      <c r="C89" s="384"/>
      <c r="D89" s="4" t="s">
        <v>534</v>
      </c>
      <c r="E89" s="5"/>
      <c r="F89" s="5"/>
      <c r="G89" s="5"/>
      <c r="H89" s="383"/>
      <c r="I89" s="2"/>
      <c r="J89" s="2"/>
      <c r="K89" s="384"/>
      <c r="L89" s="1" t="s">
        <v>552</v>
      </c>
      <c r="M89" s="8"/>
      <c r="N89" s="8"/>
      <c r="O89" s="8"/>
      <c r="P89" s="8"/>
      <c r="Q89" s="8"/>
      <c r="R89" s="8"/>
      <c r="S89" s="384"/>
      <c r="T89" s="1" t="s">
        <v>562</v>
      </c>
      <c r="U89" s="8"/>
      <c r="V89" s="8"/>
      <c r="W89" s="8"/>
      <c r="X89" s="8"/>
      <c r="Y89" s="8"/>
      <c r="Z89" s="8"/>
      <c r="AA89" s="8"/>
      <c r="AB89" s="8"/>
      <c r="AC89" s="8"/>
    </row>
    <row r="90" spans="2:29" s="386" customFormat="1" ht="15.75" customHeight="1" outlineLevel="1">
      <c r="B90" s="383"/>
      <c r="C90" s="384"/>
      <c r="D90" s="4" t="s">
        <v>563</v>
      </c>
      <c r="E90" s="5"/>
      <c r="F90" s="5"/>
      <c r="G90" s="5"/>
      <c r="H90" s="383"/>
      <c r="I90" s="2"/>
      <c r="J90" s="2"/>
      <c r="K90" s="384"/>
      <c r="L90" s="1" t="s">
        <v>501</v>
      </c>
      <c r="M90" s="383"/>
      <c r="N90" s="383"/>
      <c r="O90" s="383"/>
      <c r="P90" s="2"/>
      <c r="Q90" s="2"/>
      <c r="R90" s="2"/>
      <c r="S90" s="384"/>
      <c r="T90" s="1" t="s">
        <v>518</v>
      </c>
      <c r="U90" s="2"/>
      <c r="V90" s="8"/>
      <c r="W90" s="383"/>
      <c r="X90" s="383"/>
      <c r="Y90" s="2"/>
      <c r="Z90" s="2"/>
      <c r="AA90" s="2"/>
      <c r="AB90" s="2"/>
      <c r="AC90" s="2"/>
    </row>
    <row r="91" spans="2:29" s="386" customFormat="1" ht="15.75" customHeight="1" outlineLevel="1">
      <c r="B91" s="383"/>
      <c r="C91" s="384"/>
      <c r="D91" s="4" t="s">
        <v>513</v>
      </c>
      <c r="E91" s="5"/>
      <c r="F91" s="5"/>
      <c r="G91" s="5"/>
      <c r="H91" s="383"/>
      <c r="I91" s="2"/>
      <c r="J91" s="2"/>
      <c r="K91" s="384"/>
      <c r="L91" s="1" t="s">
        <v>564</v>
      </c>
      <c r="M91" s="383"/>
      <c r="N91" s="383"/>
      <c r="O91" s="383"/>
      <c r="P91" s="2"/>
      <c r="Q91" s="2"/>
      <c r="R91" s="2"/>
      <c r="S91" s="384"/>
      <c r="T91" s="1" t="s">
        <v>503</v>
      </c>
      <c r="U91" s="2"/>
      <c r="V91" s="8"/>
      <c r="W91" s="383"/>
      <c r="X91" s="383"/>
      <c r="Y91" s="2"/>
      <c r="Z91" s="2"/>
      <c r="AA91" s="2"/>
      <c r="AB91" s="2"/>
      <c r="AC91" s="2"/>
    </row>
    <row r="92" spans="2:29" s="386" customFormat="1" ht="15.75" customHeight="1" outlineLevel="1">
      <c r="B92" s="383"/>
      <c r="C92" s="384"/>
      <c r="D92" s="4" t="s">
        <v>565</v>
      </c>
      <c r="E92" s="5"/>
      <c r="F92" s="5"/>
      <c r="G92" s="5"/>
      <c r="H92" s="383"/>
      <c r="I92" s="2"/>
      <c r="J92" s="2"/>
      <c r="K92" s="384"/>
      <c r="L92" s="1" t="s">
        <v>504</v>
      </c>
      <c r="M92" s="383"/>
      <c r="N92" s="383"/>
      <c r="O92" s="383"/>
      <c r="P92" s="2"/>
      <c r="Q92" s="2"/>
      <c r="R92" s="2"/>
      <c r="S92" s="384"/>
      <c r="T92" s="1" t="s">
        <v>555</v>
      </c>
      <c r="U92" s="2"/>
      <c r="V92" s="8"/>
      <c r="W92" s="383"/>
      <c r="X92" s="383"/>
      <c r="Y92" s="2"/>
      <c r="Z92" s="2"/>
      <c r="AA92" s="2"/>
      <c r="AB92" s="2"/>
      <c r="AC92" s="2"/>
    </row>
    <row r="93" spans="2:29" s="386" customFormat="1" ht="15.75" customHeight="1" outlineLevel="1">
      <c r="B93" s="383"/>
      <c r="C93" s="384"/>
      <c r="D93" s="4" t="s">
        <v>519</v>
      </c>
      <c r="E93" s="5"/>
      <c r="F93" s="5"/>
      <c r="G93" s="5"/>
      <c r="H93" s="383"/>
      <c r="I93" s="2"/>
      <c r="J93" s="2"/>
      <c r="K93" s="384"/>
      <c r="L93" s="1"/>
      <c r="M93" s="383"/>
      <c r="N93" s="383"/>
      <c r="O93" s="383"/>
      <c r="P93" s="2"/>
      <c r="Q93" s="2"/>
      <c r="R93" s="383"/>
      <c r="S93" s="384"/>
      <c r="T93" s="1"/>
      <c r="U93" s="2"/>
      <c r="V93" s="8"/>
      <c r="W93" s="383"/>
      <c r="X93" s="383"/>
      <c r="Y93" s="2"/>
      <c r="Z93" s="2"/>
      <c r="AA93" s="2"/>
      <c r="AB93" s="2"/>
      <c r="AC93" s="2"/>
    </row>
    <row r="94" spans="2:29" s="386" customFormat="1" ht="15.75" customHeight="1" outlineLevel="1">
      <c r="B94" s="383"/>
      <c r="C94" s="384"/>
      <c r="D94" s="4" t="s">
        <v>506</v>
      </c>
      <c r="E94" s="5"/>
      <c r="F94" s="5"/>
      <c r="G94" s="5"/>
      <c r="H94" s="383"/>
      <c r="I94" s="2"/>
      <c r="J94" s="2"/>
      <c r="K94" s="384"/>
      <c r="L94" s="1"/>
      <c r="M94" s="383"/>
      <c r="N94" s="383"/>
      <c r="O94" s="383"/>
      <c r="P94" s="2"/>
      <c r="Q94" s="2"/>
      <c r="R94" s="383"/>
      <c r="S94" s="384"/>
      <c r="T94" s="1"/>
      <c r="U94" s="2"/>
      <c r="V94" s="8"/>
      <c r="W94" s="383"/>
      <c r="X94" s="383"/>
      <c r="Y94" s="2"/>
      <c r="Z94" s="2"/>
      <c r="AA94" s="2"/>
      <c r="AB94" s="2"/>
      <c r="AC94" s="2"/>
    </row>
    <row r="95" spans="2:29" s="386" customFormat="1" ht="15.75" customHeight="1" outlineLevel="1">
      <c r="B95" s="383"/>
      <c r="C95" s="384"/>
      <c r="D95" s="4"/>
      <c r="E95" s="5"/>
      <c r="F95" s="5"/>
      <c r="G95" s="5"/>
      <c r="H95" s="383"/>
      <c r="I95" s="2"/>
      <c r="J95" s="2"/>
      <c r="K95" s="384"/>
      <c r="L95" s="1"/>
      <c r="M95" s="383"/>
      <c r="N95" s="383"/>
      <c r="O95" s="383"/>
      <c r="P95" s="2"/>
      <c r="Q95" s="2"/>
      <c r="R95" s="383"/>
      <c r="S95" s="384"/>
      <c r="T95" s="1"/>
      <c r="U95" s="2"/>
      <c r="V95" s="10"/>
      <c r="W95" s="383"/>
      <c r="X95" s="383"/>
      <c r="Y95" s="2"/>
      <c r="Z95" s="2"/>
      <c r="AA95" s="2"/>
      <c r="AB95" s="2"/>
      <c r="AC95" s="2"/>
    </row>
    <row r="96" spans="2:29" ht="6" customHeight="1" outlineLevel="1" thickBot="1">
      <c r="B96" s="380"/>
      <c r="C96" s="388"/>
      <c r="D96" s="61"/>
      <c r="E96" s="61"/>
      <c r="F96" s="61"/>
      <c r="G96" s="61"/>
      <c r="H96" s="380"/>
      <c r="I96" s="61"/>
      <c r="J96" s="61"/>
      <c r="K96" s="61"/>
      <c r="L96" s="61"/>
      <c r="M96" s="380"/>
      <c r="N96" s="380"/>
      <c r="O96" s="380"/>
      <c r="P96" s="62"/>
      <c r="Q96" s="62"/>
      <c r="R96" s="61"/>
      <c r="S96" s="61"/>
      <c r="T96" s="61"/>
      <c r="U96" s="62"/>
      <c r="V96" s="380"/>
      <c r="W96" s="380"/>
      <c r="X96" s="62"/>
      <c r="Y96" s="62"/>
      <c r="Z96" s="61"/>
      <c r="AA96" s="64"/>
      <c r="AB96" s="61"/>
      <c r="AC96" s="61"/>
    </row>
    <row r="97" spans="2:29" ht="16" outlineLevel="1" thickBot="1">
      <c r="B97" s="380"/>
      <c r="C97" s="57"/>
      <c r="D97" s="63" t="s">
        <v>336</v>
      </c>
      <c r="E97" s="57"/>
      <c r="F97" s="57"/>
      <c r="G97" s="57"/>
      <c r="H97" s="380"/>
      <c r="I97" s="61"/>
      <c r="J97" s="61"/>
      <c r="K97" s="57"/>
      <c r="L97" s="63" t="s">
        <v>337</v>
      </c>
      <c r="M97" s="57"/>
      <c r="N97" s="57"/>
      <c r="O97" s="57"/>
      <c r="P97" s="380"/>
      <c r="Q97" s="380"/>
      <c r="R97" s="61"/>
      <c r="S97" s="57"/>
      <c r="T97" s="63" t="s">
        <v>566</v>
      </c>
      <c r="U97" s="57"/>
      <c r="V97" s="57"/>
      <c r="W97" s="57"/>
      <c r="X97" s="57"/>
      <c r="Y97" s="380"/>
      <c r="Z97" s="380"/>
      <c r="AA97" s="64"/>
      <c r="AB97" s="61"/>
      <c r="AC97" s="61"/>
    </row>
    <row r="98" spans="2:29" ht="7.5" customHeight="1" outlineLevel="1" thickBot="1">
      <c r="B98" s="380"/>
      <c r="C98" s="388"/>
      <c r="D98" s="388"/>
      <c r="E98" s="388"/>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row>
    <row r="99" spans="2:29" ht="52.25" customHeight="1" outlineLevel="1" thickBot="1">
      <c r="B99" s="65"/>
      <c r="C99" s="778" t="s">
        <v>349</v>
      </c>
      <c r="D99" s="779"/>
      <c r="E99" s="779"/>
      <c r="F99" s="779"/>
      <c r="G99" s="779"/>
      <c r="H99" s="779"/>
      <c r="I99" s="779"/>
      <c r="J99" s="780"/>
      <c r="K99" s="66" t="str">
        <f>IF(AND(OR($J101="",$J101="N"),
OR($J102="",$J102="N"),
OR($J103="",$J103="N"),
OR($J104="",$J104="N"),
OR($J105="",$J105="N"),
OR($J106="",$J106="N"),
OR($J107="",$J107="N"),
OR($J108="",$J108="N"),
OR($J109="",$J109="N"),
OR($J110="",$J110="N")),"x","")</f>
        <v>x</v>
      </c>
      <c r="L99" s="67" t="s">
        <v>175</v>
      </c>
      <c r="M99" s="67"/>
      <c r="N99" s="67"/>
      <c r="O99" s="67"/>
      <c r="P99" s="67"/>
      <c r="Q99" s="67"/>
      <c r="R99" s="67"/>
      <c r="S99" s="67"/>
      <c r="T99" s="67"/>
      <c r="U99" s="67"/>
      <c r="V99" s="67"/>
      <c r="W99" s="67"/>
      <c r="X99" s="67"/>
      <c r="Y99" s="67"/>
      <c r="Z99" s="67"/>
      <c r="AA99" s="67"/>
      <c r="AB99" s="67"/>
      <c r="AC99" s="67"/>
    </row>
    <row r="100" spans="2:29" s="389" customFormat="1" ht="54.65" customHeight="1" outlineLevel="1" thickBot="1">
      <c r="B100" s="804" t="s">
        <v>339</v>
      </c>
      <c r="C100" s="805"/>
      <c r="D100" s="806" t="s">
        <v>340</v>
      </c>
      <c r="E100" s="730"/>
      <c r="F100" s="606"/>
      <c r="G100" s="238" t="s">
        <v>341</v>
      </c>
      <c r="H100" s="214" t="s">
        <v>342</v>
      </c>
      <c r="I100" s="239" t="s">
        <v>343</v>
      </c>
      <c r="J100" s="240" t="s">
        <v>344</v>
      </c>
      <c r="K100" s="800" t="s">
        <v>2</v>
      </c>
      <c r="L100" s="800"/>
      <c r="M100" s="800"/>
      <c r="N100" s="800" t="s">
        <v>2</v>
      </c>
      <c r="O100" s="800"/>
      <c r="P100" s="800"/>
      <c r="Q100" s="800" t="s">
        <v>2</v>
      </c>
      <c r="R100" s="800"/>
      <c r="S100" s="800"/>
      <c r="T100" s="800" t="s">
        <v>2</v>
      </c>
      <c r="U100" s="800"/>
      <c r="V100" s="800"/>
      <c r="W100" s="800" t="s">
        <v>2</v>
      </c>
      <c r="X100" s="800"/>
      <c r="Y100" s="801"/>
      <c r="Z100" s="68" t="s">
        <v>1</v>
      </c>
      <c r="AA100" s="802" t="s">
        <v>3</v>
      </c>
      <c r="AB100" s="803"/>
      <c r="AC100" s="803"/>
    </row>
    <row r="101" spans="2:29" s="390" customFormat="1" ht="15" customHeight="1" outlineLevel="1">
      <c r="B101" s="791"/>
      <c r="C101" s="792"/>
      <c r="D101" s="792"/>
      <c r="E101" s="792"/>
      <c r="F101" s="792"/>
      <c r="G101" s="135"/>
      <c r="H101" s="136"/>
      <c r="I101" s="135"/>
      <c r="J101" s="137"/>
      <c r="K101" s="788"/>
      <c r="L101" s="788"/>
      <c r="M101" s="788"/>
      <c r="N101" s="788"/>
      <c r="O101" s="788"/>
      <c r="P101" s="788"/>
      <c r="Q101" s="788"/>
      <c r="R101" s="788"/>
      <c r="S101" s="788"/>
      <c r="T101" s="788"/>
      <c r="U101" s="788"/>
      <c r="V101" s="788"/>
      <c r="W101" s="788"/>
      <c r="X101" s="788"/>
      <c r="Y101" s="788"/>
      <c r="AA101" s="788"/>
      <c r="AB101" s="788"/>
      <c r="AC101" s="788"/>
    </row>
    <row r="102" spans="2:29" s="390" customFormat="1" ht="12.5" outlineLevel="1">
      <c r="B102" s="786"/>
      <c r="C102" s="787"/>
      <c r="D102" s="787" t="s">
        <v>4</v>
      </c>
      <c r="E102" s="787"/>
      <c r="F102" s="787"/>
      <c r="G102" s="138"/>
      <c r="H102" s="139"/>
      <c r="I102" s="138"/>
      <c r="J102" s="138"/>
      <c r="K102" s="788"/>
      <c r="L102" s="788"/>
      <c r="M102" s="788"/>
      <c r="N102" s="788"/>
      <c r="O102" s="788"/>
      <c r="P102" s="788"/>
      <c r="Q102" s="788"/>
      <c r="R102" s="788"/>
      <c r="S102" s="788"/>
      <c r="T102" s="788"/>
      <c r="U102" s="788"/>
      <c r="V102" s="788"/>
      <c r="W102" s="788"/>
      <c r="X102" s="788"/>
      <c r="Y102" s="788"/>
      <c r="AA102" s="788"/>
      <c r="AB102" s="788"/>
      <c r="AC102" s="788"/>
    </row>
    <row r="103" spans="2:29" s="390" customFormat="1" ht="12.5" outlineLevel="1">
      <c r="B103" s="786"/>
      <c r="C103" s="787"/>
      <c r="D103" s="787"/>
      <c r="E103" s="787"/>
      <c r="F103" s="787"/>
      <c r="G103" s="138"/>
      <c r="H103" s="139"/>
      <c r="I103" s="138"/>
      <c r="J103" s="138"/>
      <c r="K103" s="788"/>
      <c r="L103" s="788"/>
      <c r="M103" s="788"/>
      <c r="N103" s="788"/>
      <c r="O103" s="788"/>
      <c r="P103" s="788"/>
      <c r="Q103" s="788"/>
      <c r="R103" s="788"/>
      <c r="S103" s="788"/>
      <c r="T103" s="788"/>
      <c r="U103" s="788"/>
      <c r="V103" s="788"/>
      <c r="W103" s="788"/>
      <c r="X103" s="788"/>
      <c r="Y103" s="788"/>
      <c r="AA103" s="788"/>
      <c r="AB103" s="788"/>
      <c r="AC103" s="788"/>
    </row>
    <row r="104" spans="2:29" s="390" customFormat="1" ht="12.5" outlineLevel="1">
      <c r="B104" s="786"/>
      <c r="C104" s="787"/>
      <c r="D104" s="787"/>
      <c r="E104" s="787"/>
      <c r="F104" s="787"/>
      <c r="G104" s="138"/>
      <c r="H104" s="139"/>
      <c r="I104" s="138"/>
      <c r="J104" s="138"/>
      <c r="K104" s="788"/>
      <c r="L104" s="788"/>
      <c r="M104" s="788"/>
      <c r="N104" s="788"/>
      <c r="O104" s="788"/>
      <c r="P104" s="788"/>
      <c r="Q104" s="788"/>
      <c r="R104" s="788"/>
      <c r="S104" s="788"/>
      <c r="T104" s="788"/>
      <c r="U104" s="788"/>
      <c r="V104" s="788"/>
      <c r="W104" s="788"/>
      <c r="X104" s="788"/>
      <c r="Y104" s="788"/>
      <c r="AA104" s="788"/>
      <c r="AB104" s="788"/>
      <c r="AC104" s="788"/>
    </row>
    <row r="105" spans="2:29" s="390" customFormat="1" ht="12.5" outlineLevel="1">
      <c r="B105" s="786"/>
      <c r="C105" s="787"/>
      <c r="D105" s="787"/>
      <c r="E105" s="787"/>
      <c r="F105" s="787"/>
      <c r="G105" s="138"/>
      <c r="H105" s="139"/>
      <c r="I105" s="138"/>
      <c r="J105" s="138"/>
      <c r="K105" s="788"/>
      <c r="L105" s="788"/>
      <c r="M105" s="788"/>
      <c r="N105" s="788"/>
      <c r="O105" s="788"/>
      <c r="P105" s="788"/>
      <c r="Q105" s="788"/>
      <c r="R105" s="788"/>
      <c r="S105" s="788"/>
      <c r="T105" s="788"/>
      <c r="U105" s="788"/>
      <c r="V105" s="788"/>
      <c r="W105" s="788"/>
      <c r="X105" s="788"/>
      <c r="Y105" s="788"/>
      <c r="AA105" s="788"/>
      <c r="AB105" s="788"/>
      <c r="AC105" s="788"/>
    </row>
    <row r="106" spans="2:29" s="390" customFormat="1" ht="12.5" outlineLevel="1">
      <c r="B106" s="786"/>
      <c r="C106" s="787"/>
      <c r="D106" s="787"/>
      <c r="E106" s="787"/>
      <c r="F106" s="787"/>
      <c r="G106" s="138"/>
      <c r="H106" s="139"/>
      <c r="I106" s="138"/>
      <c r="J106" s="138"/>
      <c r="K106" s="788"/>
      <c r="L106" s="788"/>
      <c r="M106" s="788"/>
      <c r="N106" s="788"/>
      <c r="O106" s="788"/>
      <c r="P106" s="788"/>
      <c r="Q106" s="788"/>
      <c r="R106" s="788"/>
      <c r="S106" s="788"/>
      <c r="T106" s="788"/>
      <c r="U106" s="788"/>
      <c r="V106" s="788"/>
      <c r="W106" s="788"/>
      <c r="X106" s="788"/>
      <c r="Y106" s="788"/>
      <c r="AA106" s="788"/>
      <c r="AB106" s="788"/>
      <c r="AC106" s="788"/>
    </row>
    <row r="107" spans="2:29" s="390" customFormat="1" ht="12.5" outlineLevel="1">
      <c r="B107" s="786"/>
      <c r="C107" s="787"/>
      <c r="D107" s="787"/>
      <c r="E107" s="787"/>
      <c r="F107" s="787"/>
      <c r="G107" s="138"/>
      <c r="H107" s="139"/>
      <c r="I107" s="138"/>
      <c r="J107" s="138"/>
      <c r="K107" s="788"/>
      <c r="L107" s="788"/>
      <c r="M107" s="788"/>
      <c r="N107" s="788"/>
      <c r="O107" s="788"/>
      <c r="P107" s="788"/>
      <c r="Q107" s="788"/>
      <c r="R107" s="788"/>
      <c r="S107" s="788"/>
      <c r="T107" s="788"/>
      <c r="U107" s="788"/>
      <c r="V107" s="788"/>
      <c r="W107" s="788"/>
      <c r="X107" s="788"/>
      <c r="Y107" s="788"/>
      <c r="AA107" s="788"/>
      <c r="AB107" s="788"/>
      <c r="AC107" s="788"/>
    </row>
    <row r="108" spans="2:29" s="390" customFormat="1" ht="12.5" outlineLevel="1">
      <c r="B108" s="786"/>
      <c r="C108" s="787"/>
      <c r="D108" s="787"/>
      <c r="E108" s="787"/>
      <c r="F108" s="787"/>
      <c r="G108" s="138"/>
      <c r="H108" s="139"/>
      <c r="I108" s="138"/>
      <c r="J108" s="138"/>
      <c r="K108" s="788"/>
      <c r="L108" s="788"/>
      <c r="M108" s="788"/>
      <c r="N108" s="788"/>
      <c r="O108" s="788"/>
      <c r="P108" s="788"/>
      <c r="Q108" s="788"/>
      <c r="R108" s="788"/>
      <c r="S108" s="788"/>
      <c r="T108" s="788"/>
      <c r="U108" s="788"/>
      <c r="V108" s="788"/>
      <c r="W108" s="788"/>
      <c r="X108" s="788"/>
      <c r="Y108" s="788"/>
      <c r="AA108" s="788"/>
      <c r="AB108" s="788"/>
      <c r="AC108" s="788"/>
    </row>
    <row r="109" spans="2:29" s="390" customFormat="1" ht="12.5" outlineLevel="1">
      <c r="B109" s="786"/>
      <c r="C109" s="787"/>
      <c r="D109" s="787"/>
      <c r="E109" s="787"/>
      <c r="F109" s="787"/>
      <c r="G109" s="138"/>
      <c r="H109" s="139"/>
      <c r="I109" s="138"/>
      <c r="J109" s="138"/>
      <c r="K109" s="788"/>
      <c r="L109" s="788"/>
      <c r="M109" s="788"/>
      <c r="N109" s="788"/>
      <c r="O109" s="788"/>
      <c r="P109" s="788"/>
      <c r="Q109" s="788"/>
      <c r="R109" s="788"/>
      <c r="S109" s="788"/>
      <c r="T109" s="788"/>
      <c r="U109" s="788"/>
      <c r="V109" s="788"/>
      <c r="W109" s="788"/>
      <c r="X109" s="788"/>
      <c r="Y109" s="788"/>
      <c r="AA109" s="788"/>
      <c r="AB109" s="788"/>
      <c r="AC109" s="788"/>
    </row>
    <row r="110" spans="2:29" s="390" customFormat="1" ht="13" outlineLevel="1" thickBot="1">
      <c r="B110" s="789"/>
      <c r="C110" s="790"/>
      <c r="D110" s="790"/>
      <c r="E110" s="790"/>
      <c r="F110" s="790"/>
      <c r="G110" s="140"/>
      <c r="H110" s="141"/>
      <c r="I110" s="140"/>
      <c r="J110" s="140"/>
      <c r="K110" s="788"/>
      <c r="L110" s="788"/>
      <c r="M110" s="788"/>
      <c r="N110" s="788"/>
      <c r="O110" s="788"/>
      <c r="P110" s="788"/>
      <c r="Q110" s="788"/>
      <c r="R110" s="788"/>
      <c r="S110" s="788"/>
      <c r="T110" s="788"/>
      <c r="U110" s="788"/>
      <c r="V110" s="788"/>
      <c r="W110" s="788"/>
      <c r="X110" s="788"/>
      <c r="Y110" s="788"/>
      <c r="AA110" s="788"/>
      <c r="AB110" s="788"/>
      <c r="AC110" s="788"/>
    </row>
    <row r="111" spans="2:29" ht="42" customHeight="1" outlineLevel="1" thickBot="1">
      <c r="B111" s="70" t="s">
        <v>541</v>
      </c>
      <c r="C111" s="793" t="str">
        <f>CONCATENATE(
IF(AND(J101="Y",NOT(ISBLANK(AA101))),"Root cause: "&amp;AA101&amp;"; Verified by: "&amp;G101&amp;" - "&amp;TEXT(H101,"dd/mm/yyyy")&amp;"; by following action==&gt; "&amp;D101&amp;CHAR(10),""),
IF(AND(J102="Y",NOT(ISBLANK(AA102))),"Root cause: "&amp;AA102&amp;"; Verified by: "&amp;G102&amp;" - "&amp;TEXT(H102,"dd/mm/yyyy")&amp;"; by following action==&gt; "&amp;D102&amp;CHAR(10),""),
IF(AND(J103="Y",NOT(ISBLANK(AA103))),"Root cause: "&amp;AA103&amp;"; Verified by: "&amp;G103&amp;" - "&amp;TEXT(H103,"dd/mm/yyyy")&amp;"; by following action==&gt; "&amp;D103&amp;CHAR(10),""),
IF(AND(J104="Y",NOT(ISBLANK(AA104))),"Root cause: "&amp;AA104&amp;"; Verified by: "&amp;G104&amp;" - "&amp;TEXT(H104,"dd/mm/yyyy")&amp;"; by following action==&gt; "&amp;D104&amp;CHAR(10),""),
IF(AND(J105="Y",NOT(ISBLANK(AA105))),"Root cause: "&amp;AA105&amp;"; Verified by: "&amp;G105&amp;" - "&amp;TEXT(H105,"dd/mm/yyyy")&amp;"; by following action==&gt; "&amp;D105&amp;CHAR(10),""),
IF(AND(J106="Y",NOT(ISBLANK(AA106))),"Root cause: "&amp;AA106&amp;"; Verified by: "&amp;G106&amp;" - "&amp;TEXT(H106,"dd/mm/yyyy")&amp;"; by following action==&gt; "&amp;D106&amp;CHAR(10),""),
IF(AND(J107="Y",NOT(ISBLANK(AA107))),"Root cause: "&amp;AA107&amp;"; Verified by: "&amp;G107&amp;" - "&amp;TEXT(H107,"dd/mm/yyyy")&amp;"; by following action==&gt; "&amp;D107&amp;CHAR(10),""),
IF(AND(J107="Y",NOT(ISBLANK(AA108))),"Root cause: "&amp;AA108&amp;"; Verified by: "&amp;G108&amp;" - "&amp;TEXT(H108,"dd/mm/yyyy")&amp;"; by following action==&gt; "&amp;D108&amp;CHAR(10),""),
IF(AND(J108="Y",NOT(ISBLANK(AA109))),"Root cause: "&amp;AA109&amp;"; Verified by: "&amp;G109&amp;" - "&amp;TEXT(H109,"dd/mm/yyyy")&amp;"; by following action==&gt; "&amp;D109&amp;CHAR(10),""),
IF(AND(J109="Y",NOT(ISBLANK(AA110))),"Root cause: "&amp;AA110&amp;"; Verified by: "&amp;G110&amp;" - "&amp;TEXT(H110,"dd/mm/yyyy")&amp;"; by following action==&gt; "&amp;D110&amp;CHAR(10),""))</f>
        <v/>
      </c>
      <c r="D111" s="794"/>
      <c r="E111" s="794"/>
      <c r="F111" s="794"/>
      <c r="G111" s="794"/>
      <c r="H111" s="794"/>
      <c r="I111" s="794"/>
      <c r="J111" s="794"/>
      <c r="K111" s="795"/>
      <c r="L111" s="795"/>
      <c r="M111" s="795"/>
      <c r="N111" s="795"/>
      <c r="O111" s="795"/>
      <c r="P111" s="795"/>
      <c r="Q111" s="795"/>
      <c r="R111" s="795"/>
      <c r="S111" s="795"/>
      <c r="T111" s="795"/>
      <c r="U111" s="795"/>
      <c r="V111" s="795"/>
      <c r="W111" s="795"/>
      <c r="X111" s="795"/>
      <c r="Y111" s="795"/>
      <c r="Z111" s="795"/>
      <c r="AA111" s="795"/>
      <c r="AB111" s="795"/>
      <c r="AC111" s="795"/>
    </row>
    <row r="112" spans="2:29" ht="37.25" customHeight="1" thickBot="1">
      <c r="B112" s="784" t="s">
        <v>567</v>
      </c>
      <c r="C112" s="785"/>
      <c r="D112" s="785"/>
      <c r="E112" s="785"/>
      <c r="F112" s="785"/>
      <c r="G112" s="785"/>
      <c r="H112" s="785"/>
      <c r="I112" s="785"/>
      <c r="J112" s="785"/>
      <c r="K112" s="785"/>
      <c r="L112" s="785"/>
      <c r="M112" s="785"/>
      <c r="N112" s="785"/>
      <c r="O112" s="798"/>
      <c r="P112" s="798"/>
      <c r="Q112" s="798"/>
      <c r="R112" s="798"/>
      <c r="S112" s="798"/>
      <c r="T112" s="798"/>
      <c r="U112" s="798"/>
      <c r="V112" s="798"/>
      <c r="W112" s="798"/>
      <c r="X112" s="798"/>
      <c r="Y112" s="799"/>
    </row>
    <row r="113" spans="2:25" ht="37.75" customHeight="1" thickBot="1">
      <c r="B113" s="781" t="s">
        <v>568</v>
      </c>
      <c r="C113" s="782"/>
      <c r="D113" s="782"/>
      <c r="E113" s="782"/>
      <c r="F113" s="782"/>
      <c r="G113" s="782"/>
      <c r="H113" s="782"/>
      <c r="I113" s="782"/>
      <c r="J113" s="782"/>
      <c r="K113" s="782"/>
      <c r="L113" s="782"/>
      <c r="M113" s="782"/>
      <c r="N113" s="783"/>
      <c r="O113" s="796"/>
      <c r="P113" s="796"/>
      <c r="Q113" s="797"/>
      <c r="R113" s="391"/>
      <c r="S113" s="391"/>
      <c r="T113" s="391"/>
      <c r="U113" s="391"/>
      <c r="V113" s="391"/>
      <c r="W113" s="391"/>
      <c r="X113" s="391"/>
      <c r="Y113" s="392"/>
    </row>
    <row r="118" spans="2:25">
      <c r="G118" s="393"/>
    </row>
  </sheetData>
  <mergeCells count="278">
    <mergeCell ref="B33:C33"/>
    <mergeCell ref="W28:Y28"/>
    <mergeCell ref="W29:Y29"/>
    <mergeCell ref="T28:V28"/>
    <mergeCell ref="D30:F30"/>
    <mergeCell ref="D26:F26"/>
    <mergeCell ref="Q28:S28"/>
    <mergeCell ref="W30:Y30"/>
    <mergeCell ref="C38:H38"/>
    <mergeCell ref="C75:L75"/>
    <mergeCell ref="B26:C26"/>
    <mergeCell ref="AA34:AC34"/>
    <mergeCell ref="AA35:AC35"/>
    <mergeCell ref="AA36:AC36"/>
    <mergeCell ref="AA28:AC28"/>
    <mergeCell ref="AA29:AC29"/>
    <mergeCell ref="AA30:AC30"/>
    <mergeCell ref="AA31:AC31"/>
    <mergeCell ref="AA32:AC32"/>
    <mergeCell ref="AA33:AC33"/>
    <mergeCell ref="D36:F36"/>
    <mergeCell ref="B27:C27"/>
    <mergeCell ref="B28:C28"/>
    <mergeCell ref="B29:C29"/>
    <mergeCell ref="B30:C30"/>
    <mergeCell ref="B31:C31"/>
    <mergeCell ref="B32:C32"/>
    <mergeCell ref="D33:F33"/>
    <mergeCell ref="D34:F34"/>
    <mergeCell ref="D35:F35"/>
    <mergeCell ref="Q35:S35"/>
    <mergeCell ref="T35:V35"/>
    <mergeCell ref="N34:P34"/>
    <mergeCell ref="Q34:S34"/>
    <mergeCell ref="T34:V34"/>
    <mergeCell ref="N29:P29"/>
    <mergeCell ref="Q29:S29"/>
    <mergeCell ref="T29:V29"/>
    <mergeCell ref="Q32:S32"/>
    <mergeCell ref="T32:V32"/>
    <mergeCell ref="N30:P30"/>
    <mergeCell ref="D31:F31"/>
    <mergeCell ref="N31:P31"/>
    <mergeCell ref="Q31:S31"/>
    <mergeCell ref="D32:F32"/>
    <mergeCell ref="N35:P35"/>
    <mergeCell ref="K36:M36"/>
    <mergeCell ref="N36:P36"/>
    <mergeCell ref="Q36:S36"/>
    <mergeCell ref="W34:Y34"/>
    <mergeCell ref="W35:Y35"/>
    <mergeCell ref="T36:V36"/>
    <mergeCell ref="W36:Y36"/>
    <mergeCell ref="B36:C36"/>
    <mergeCell ref="B34:C34"/>
    <mergeCell ref="B35:C35"/>
    <mergeCell ref="AA26:AC26"/>
    <mergeCell ref="K27:M27"/>
    <mergeCell ref="K34:M34"/>
    <mergeCell ref="K28:M28"/>
    <mergeCell ref="K29:M29"/>
    <mergeCell ref="K30:M30"/>
    <mergeCell ref="K31:M31"/>
    <mergeCell ref="K32:M32"/>
    <mergeCell ref="N27:P27"/>
    <mergeCell ref="Q27:S27"/>
    <mergeCell ref="T27:V27"/>
    <mergeCell ref="W27:Y27"/>
    <mergeCell ref="N28:P28"/>
    <mergeCell ref="K33:M33"/>
    <mergeCell ref="Q30:S30"/>
    <mergeCell ref="T30:V30"/>
    <mergeCell ref="K26:M26"/>
    <mergeCell ref="N26:P26"/>
    <mergeCell ref="Q26:S26"/>
    <mergeCell ref="Q33:S33"/>
    <mergeCell ref="T33:V33"/>
    <mergeCell ref="W33:Y33"/>
    <mergeCell ref="T26:V26"/>
    <mergeCell ref="W26:Y26"/>
    <mergeCell ref="AA27:AC27"/>
    <mergeCell ref="W32:Y32"/>
    <mergeCell ref="N33:P33"/>
    <mergeCell ref="T63:V63"/>
    <mergeCell ref="W63:Y63"/>
    <mergeCell ref="AA63:AC63"/>
    <mergeCell ref="B64:C64"/>
    <mergeCell ref="D64:F64"/>
    <mergeCell ref="K64:M64"/>
    <mergeCell ref="N64:P64"/>
    <mergeCell ref="Q64:S64"/>
    <mergeCell ref="T64:V64"/>
    <mergeCell ref="W64:Y64"/>
    <mergeCell ref="AA64:AC64"/>
    <mergeCell ref="B63:C63"/>
    <mergeCell ref="D63:F63"/>
    <mergeCell ref="K63:M63"/>
    <mergeCell ref="N63:P63"/>
    <mergeCell ref="Q63:S63"/>
    <mergeCell ref="T31:V31"/>
    <mergeCell ref="W31:Y31"/>
    <mergeCell ref="N32:P32"/>
    <mergeCell ref="C37:AC37"/>
    <mergeCell ref="K35:M35"/>
    <mergeCell ref="Q66:S66"/>
    <mergeCell ref="T66:V66"/>
    <mergeCell ref="W66:Y66"/>
    <mergeCell ref="AA66:AC66"/>
    <mergeCell ref="B65:C65"/>
    <mergeCell ref="D65:F65"/>
    <mergeCell ref="K65:M65"/>
    <mergeCell ref="N65:P65"/>
    <mergeCell ref="Q65:S65"/>
    <mergeCell ref="T65:V65"/>
    <mergeCell ref="W65:Y65"/>
    <mergeCell ref="AA65:AC65"/>
    <mergeCell ref="T67:V67"/>
    <mergeCell ref="W67:Y67"/>
    <mergeCell ref="AA67:AC67"/>
    <mergeCell ref="B68:C68"/>
    <mergeCell ref="D68:F68"/>
    <mergeCell ref="K68:M68"/>
    <mergeCell ref="N68:P68"/>
    <mergeCell ref="Q68:S68"/>
    <mergeCell ref="T68:V68"/>
    <mergeCell ref="W68:Y68"/>
    <mergeCell ref="AA68:AC68"/>
    <mergeCell ref="B67:C67"/>
    <mergeCell ref="D67:F67"/>
    <mergeCell ref="K67:M67"/>
    <mergeCell ref="N67:P67"/>
    <mergeCell ref="Q67:S67"/>
    <mergeCell ref="T69:V69"/>
    <mergeCell ref="W69:Y69"/>
    <mergeCell ref="AA69:AC69"/>
    <mergeCell ref="B70:C70"/>
    <mergeCell ref="D70:F70"/>
    <mergeCell ref="K70:M70"/>
    <mergeCell ref="N70:P70"/>
    <mergeCell ref="Q70:S70"/>
    <mergeCell ref="T70:V70"/>
    <mergeCell ref="W70:Y70"/>
    <mergeCell ref="AA70:AC70"/>
    <mergeCell ref="B69:C69"/>
    <mergeCell ref="D69:F69"/>
    <mergeCell ref="K69:M69"/>
    <mergeCell ref="N69:P69"/>
    <mergeCell ref="Q69:S69"/>
    <mergeCell ref="T71:V71"/>
    <mergeCell ref="W71:Y71"/>
    <mergeCell ref="AA71:AC71"/>
    <mergeCell ref="B72:C72"/>
    <mergeCell ref="D72:F72"/>
    <mergeCell ref="K72:M72"/>
    <mergeCell ref="N72:P72"/>
    <mergeCell ref="Q72:S72"/>
    <mergeCell ref="T72:V72"/>
    <mergeCell ref="W72:Y72"/>
    <mergeCell ref="AA72:AC72"/>
    <mergeCell ref="B71:C71"/>
    <mergeCell ref="D71:F71"/>
    <mergeCell ref="K71:M71"/>
    <mergeCell ref="N71:P71"/>
    <mergeCell ref="Q71:S71"/>
    <mergeCell ref="W101:Y101"/>
    <mergeCell ref="AA101:AC101"/>
    <mergeCell ref="T103:V103"/>
    <mergeCell ref="W103:Y103"/>
    <mergeCell ref="AA103:AC103"/>
    <mergeCell ref="T105:V105"/>
    <mergeCell ref="W105:Y105"/>
    <mergeCell ref="AA105:AC105"/>
    <mergeCell ref="T108:V108"/>
    <mergeCell ref="W108:Y108"/>
    <mergeCell ref="AA108:AC108"/>
    <mergeCell ref="T102:V102"/>
    <mergeCell ref="W102:Y102"/>
    <mergeCell ref="AA102:AC102"/>
    <mergeCell ref="AA106:AC106"/>
    <mergeCell ref="T104:V104"/>
    <mergeCell ref="W104:Y104"/>
    <mergeCell ref="AA104:AC104"/>
    <mergeCell ref="W100:Y100"/>
    <mergeCell ref="AA100:AC100"/>
    <mergeCell ref="B100:C100"/>
    <mergeCell ref="D100:F100"/>
    <mergeCell ref="B103:C103"/>
    <mergeCell ref="D103:F103"/>
    <mergeCell ref="K103:M103"/>
    <mergeCell ref="N103:P103"/>
    <mergeCell ref="Q103:S103"/>
    <mergeCell ref="B102:C102"/>
    <mergeCell ref="D102:F102"/>
    <mergeCell ref="K102:M102"/>
    <mergeCell ref="N102:P102"/>
    <mergeCell ref="Q102:S102"/>
    <mergeCell ref="B101:C101"/>
    <mergeCell ref="D101:F101"/>
    <mergeCell ref="K101:M101"/>
    <mergeCell ref="N101:P101"/>
    <mergeCell ref="Q101:S101"/>
    <mergeCell ref="K100:M100"/>
    <mergeCell ref="N100:P100"/>
    <mergeCell ref="Q100:S100"/>
    <mergeCell ref="T100:V100"/>
    <mergeCell ref="T101:V101"/>
    <mergeCell ref="Q110:S110"/>
    <mergeCell ref="AA109:AC109"/>
    <mergeCell ref="AA110:AC110"/>
    <mergeCell ref="B105:C105"/>
    <mergeCell ref="D105:F105"/>
    <mergeCell ref="K105:M105"/>
    <mergeCell ref="N105:P105"/>
    <mergeCell ref="Q105:S105"/>
    <mergeCell ref="B104:C104"/>
    <mergeCell ref="D104:F104"/>
    <mergeCell ref="K104:M104"/>
    <mergeCell ref="N104:P104"/>
    <mergeCell ref="Q104:S104"/>
    <mergeCell ref="Q109:S109"/>
    <mergeCell ref="T107:V107"/>
    <mergeCell ref="W107:Y107"/>
    <mergeCell ref="AA107:AC107"/>
    <mergeCell ref="B108:C108"/>
    <mergeCell ref="D108:F108"/>
    <mergeCell ref="B107:C107"/>
    <mergeCell ref="D107:F107"/>
    <mergeCell ref="K107:M107"/>
    <mergeCell ref="N107:P107"/>
    <mergeCell ref="Q107:S107"/>
    <mergeCell ref="Q73:S73"/>
    <mergeCell ref="T73:V73"/>
    <mergeCell ref="W73:Y73"/>
    <mergeCell ref="AA73:AC73"/>
    <mergeCell ref="C74:AC74"/>
    <mergeCell ref="O113:Q113"/>
    <mergeCell ref="O112:Y112"/>
    <mergeCell ref="T109:V109"/>
    <mergeCell ref="W109:Y109"/>
    <mergeCell ref="B106:C106"/>
    <mergeCell ref="D106:F106"/>
    <mergeCell ref="K106:M106"/>
    <mergeCell ref="N106:P106"/>
    <mergeCell ref="Q106:S106"/>
    <mergeCell ref="T106:V106"/>
    <mergeCell ref="W106:Y106"/>
    <mergeCell ref="T110:V110"/>
    <mergeCell ref="W110:Y110"/>
    <mergeCell ref="K108:M108"/>
    <mergeCell ref="N108:P108"/>
    <mergeCell ref="Q108:S108"/>
    <mergeCell ref="C111:AC111"/>
    <mergeCell ref="B110:C110"/>
    <mergeCell ref="D110:F110"/>
    <mergeCell ref="C1:G1"/>
    <mergeCell ref="D3:E3"/>
    <mergeCell ref="C25:J25"/>
    <mergeCell ref="C62:J62"/>
    <mergeCell ref="C99:J99"/>
    <mergeCell ref="B113:N113"/>
    <mergeCell ref="B112:N112"/>
    <mergeCell ref="B109:C109"/>
    <mergeCell ref="D109:F109"/>
    <mergeCell ref="K109:M109"/>
    <mergeCell ref="N109:P109"/>
    <mergeCell ref="B73:C73"/>
    <mergeCell ref="D73:F73"/>
    <mergeCell ref="K73:M73"/>
    <mergeCell ref="N73:P73"/>
    <mergeCell ref="K110:M110"/>
    <mergeCell ref="N110:P110"/>
    <mergeCell ref="B66:C66"/>
    <mergeCell ref="D66:F66"/>
    <mergeCell ref="K66:M66"/>
    <mergeCell ref="N66:P66"/>
    <mergeCell ref="D27:F27"/>
    <mergeCell ref="D28:F28"/>
    <mergeCell ref="D29:F29"/>
  </mergeCells>
  <phoneticPr fontId="51" type="noConversion"/>
  <conditionalFormatting sqref="H27:H36 H64:H73 H101:H110">
    <cfRule type="expression" dxfId="18" priority="1">
      <formula>AND(NOT(ISNUMBER($H27)),NOT(ISBLANK($H27)))</formula>
    </cfRule>
  </conditionalFormatting>
  <conditionalFormatting sqref="K25:AC25 K26 N26 Q26 T26 W26 Z26:AA26">
    <cfRule type="expression" dxfId="17" priority="11">
      <formula>$K$25="x"</formula>
    </cfRule>
  </conditionalFormatting>
  <conditionalFormatting sqref="K27:AC36">
    <cfRule type="expression" dxfId="16" priority="12">
      <formula>$J27="Y"</formula>
    </cfRule>
  </conditionalFormatting>
  <conditionalFormatting sqref="K62:AC62 K63 N63 Q63 T63 W63 Z63:AA63">
    <cfRule type="expression" dxfId="15" priority="3">
      <formula>$K$62="x"</formula>
    </cfRule>
  </conditionalFormatting>
  <conditionalFormatting sqref="K64:AC73">
    <cfRule type="expression" dxfId="14" priority="4">
      <formula>$J64="Y"</formula>
    </cfRule>
  </conditionalFormatting>
  <conditionalFormatting sqref="K99:AC99 K100 N100 Q100 T100 W100 Z100:AA100">
    <cfRule type="expression" dxfId="13" priority="5">
      <formula>$K$99="x"</formula>
    </cfRule>
  </conditionalFormatting>
  <conditionalFormatting sqref="K101:AC110">
    <cfRule type="expression" dxfId="12" priority="6">
      <formula>$J101="Y"</formula>
    </cfRule>
  </conditionalFormatting>
  <conditionalFormatting sqref="O113:Q113">
    <cfRule type="containsBlanks" dxfId="11" priority="2">
      <formula>LEN(TRIM(O113))=0</formula>
    </cfRule>
  </conditionalFormatting>
  <dataValidations count="2">
    <dataValidation type="list" allowBlank="1" showInputMessage="1" showErrorMessage="1" sqref="Z27:Z36 J27:J36 Z101:Z110 J101:J110 Z64:Z73 J64:J73" xr:uid="{1245949C-A7C5-4EAE-941A-9543679F50BC}">
      <formula1>"Y, N"</formula1>
    </dataValidation>
    <dataValidation type="list" allowBlank="1" showInputMessage="1" showErrorMessage="1" sqref="O113:Q113" xr:uid="{17E865FC-07A8-4528-823A-44787C2788D9}">
      <formula1>"Y, N, NA"</formula1>
    </dataValidation>
  </dataValidations>
  <printOptions horizontalCentered="1"/>
  <pageMargins left="0.19685039370078741" right="0.19685039370078741" top="0.19685039370078741" bottom="0.59055118110236227" header="0" footer="0.19685039370078741"/>
  <pageSetup paperSize="9" scale="30" fitToHeight="0" orientation="landscape" r:id="rId1"/>
  <headerFooter alignWithMargins="0">
    <oddFooter>&amp;L&amp;8AE-LOS-FR-01-EJ / Rev.12.0
(01-Oct-2025)&amp;C&amp;"Calibri,標準"&amp;8&amp;K000000Adient plc
Proprietary and Confidential
&amp;1#&amp;10Adient – INTERNAL&amp;R&amp;8Page &amp;P of &amp;N</oddFooter>
  </headerFooter>
  <rowBreaks count="2" manualBreakCount="2">
    <brk id="37" max="16383" man="1"/>
    <brk id="74" max="16383" man="1"/>
  </rowBreaks>
  <colBreaks count="1" manualBreakCount="1">
    <brk id="1"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06EFB-2EE3-4978-B486-82C122437E68}">
  <sheetPr codeName="Sheet7">
    <tabColor rgb="FFBFD732"/>
    <pageSetUpPr fitToPage="1"/>
  </sheetPr>
  <dimension ref="A1:AM40"/>
  <sheetViews>
    <sheetView topLeftCell="A6" zoomScaleNormal="100" zoomScaleSheetLayoutView="85" workbookViewId="0">
      <selection activeCell="C30" sqref="C30"/>
    </sheetView>
  </sheetViews>
  <sheetFormatPr defaultColWidth="9.08203125" defaultRowHeight="12.5"/>
  <cols>
    <col min="1" max="1" width="4.58203125" style="294" customWidth="1"/>
    <col min="2" max="2" width="14.08203125" style="294" customWidth="1"/>
    <col min="3" max="3" width="42.58203125" style="294" customWidth="1"/>
    <col min="4" max="4" width="44.9140625" style="294" customWidth="1"/>
    <col min="5" max="5" width="11.58203125" style="294" customWidth="1"/>
    <col min="6" max="6" width="15.33203125" style="294" customWidth="1"/>
    <col min="7" max="7" width="12.33203125" style="294" customWidth="1"/>
    <col min="8" max="8" width="9.08203125" style="294"/>
    <col min="9" max="9" width="12.33203125" style="294" customWidth="1"/>
    <col min="10" max="10" width="13.6640625" style="294" customWidth="1"/>
    <col min="11" max="12" width="14.33203125" style="294" customWidth="1"/>
    <col min="13" max="13" width="11" style="294" customWidth="1"/>
    <col min="14" max="14" width="21.9140625" style="294" customWidth="1"/>
    <col min="15" max="15" width="21" style="294" customWidth="1"/>
    <col min="16" max="16" width="4.58203125" style="294" customWidth="1"/>
    <col min="17" max="18" width="9.08203125" style="301"/>
    <col min="19" max="19" width="14.58203125" style="301" customWidth="1"/>
    <col min="20" max="21" width="15.6640625" style="301" customWidth="1"/>
    <col min="22" max="23" width="9.08203125" style="301"/>
    <col min="24" max="24" width="9" style="301" customWidth="1"/>
    <col min="25" max="38" width="9.08203125" style="301"/>
    <col min="39" max="16384" width="9.08203125" style="294"/>
  </cols>
  <sheetData>
    <row r="1" spans="1:39" ht="13" thickBot="1"/>
    <row r="2" spans="1:39" s="292" customFormat="1" ht="54.65" customHeight="1" thickBot="1">
      <c r="A2" s="55"/>
      <c r="B2" s="56"/>
      <c r="C2" s="662" t="s">
        <v>583</v>
      </c>
      <c r="D2" s="662"/>
      <c r="E2" s="57"/>
      <c r="F2" s="57"/>
      <c r="G2" s="57"/>
      <c r="H2" s="57"/>
      <c r="I2" s="57"/>
      <c r="J2" s="57"/>
      <c r="K2" s="57"/>
      <c r="L2" s="57"/>
      <c r="M2" s="57"/>
      <c r="N2" s="57"/>
      <c r="O2" s="57"/>
      <c r="P2" s="57"/>
      <c r="Q2" s="293"/>
      <c r="R2" s="293"/>
      <c r="S2" s="293"/>
      <c r="T2" s="293"/>
      <c r="U2" s="293"/>
      <c r="V2" s="293"/>
      <c r="W2" s="293"/>
      <c r="X2" s="293"/>
      <c r="Y2" s="293"/>
      <c r="Z2" s="293"/>
      <c r="AA2" s="293"/>
      <c r="AB2" s="293"/>
      <c r="AC2" s="293"/>
      <c r="AD2" s="293"/>
      <c r="AE2" s="293"/>
      <c r="AF2" s="293"/>
      <c r="AG2" s="293"/>
      <c r="AH2" s="293"/>
      <c r="AI2" s="293"/>
      <c r="AJ2" s="293"/>
      <c r="AK2" s="293"/>
      <c r="AL2" s="293"/>
    </row>
    <row r="3" spans="1:39" ht="13" thickBot="1"/>
    <row r="4" spans="1:39" ht="60" customHeight="1" thickBot="1">
      <c r="B4" s="45"/>
      <c r="C4" s="817" t="s">
        <v>584</v>
      </c>
      <c r="D4" s="818"/>
      <c r="E4" s="818"/>
      <c r="F4" s="818"/>
      <c r="G4" s="818"/>
      <c r="H4" s="819"/>
      <c r="I4" s="242" t="s">
        <v>585</v>
      </c>
      <c r="J4" s="46"/>
      <c r="K4" s="46"/>
      <c r="L4" s="46"/>
      <c r="M4" s="46"/>
      <c r="N4" s="46"/>
      <c r="O4" s="46"/>
      <c r="P4" s="47"/>
    </row>
    <row r="5" spans="1:39" s="389" customFormat="1" ht="75">
      <c r="B5" s="48" t="s">
        <v>569</v>
      </c>
      <c r="C5" s="48" t="s">
        <v>570</v>
      </c>
      <c r="D5" s="49" t="s">
        <v>571</v>
      </c>
      <c r="E5" s="49" t="s">
        <v>572</v>
      </c>
      <c r="F5" s="49" t="s">
        <v>573</v>
      </c>
      <c r="G5" s="49" t="s">
        <v>586</v>
      </c>
      <c r="H5" s="50" t="s">
        <v>574</v>
      </c>
      <c r="I5" s="50" t="s">
        <v>575</v>
      </c>
      <c r="J5" s="51" t="s">
        <v>587</v>
      </c>
      <c r="K5" s="52" t="s">
        <v>576</v>
      </c>
      <c r="L5" s="49" t="s">
        <v>577</v>
      </c>
      <c r="M5" s="53" t="s">
        <v>588</v>
      </c>
      <c r="N5" s="53" t="s">
        <v>578</v>
      </c>
      <c r="O5" s="53" t="s">
        <v>589</v>
      </c>
      <c r="P5" s="54" t="s">
        <v>579</v>
      </c>
      <c r="Q5" s="394"/>
      <c r="R5" s="395"/>
      <c r="S5" s="395"/>
      <c r="T5" s="395"/>
      <c r="U5" s="395"/>
      <c r="V5" s="395"/>
      <c r="W5" s="395" t="s">
        <v>178</v>
      </c>
      <c r="X5" s="395" t="s">
        <v>179</v>
      </c>
      <c r="Y5" s="395" t="s">
        <v>180</v>
      </c>
      <c r="Z5" s="395" t="s">
        <v>181</v>
      </c>
      <c r="AA5" s="395" t="s">
        <v>182</v>
      </c>
      <c r="AB5" s="395" t="s">
        <v>183</v>
      </c>
      <c r="AC5" s="395" t="s">
        <v>184</v>
      </c>
      <c r="AD5" s="395" t="s">
        <v>185</v>
      </c>
      <c r="AE5" s="395" t="s">
        <v>186</v>
      </c>
      <c r="AF5" s="395" t="s">
        <v>187</v>
      </c>
      <c r="AG5" s="395" t="s">
        <v>188</v>
      </c>
      <c r="AH5" s="395" t="s">
        <v>189</v>
      </c>
      <c r="AI5" s="395" t="s">
        <v>190</v>
      </c>
      <c r="AJ5" s="395" t="s">
        <v>191</v>
      </c>
      <c r="AK5" s="395" t="s">
        <v>192</v>
      </c>
      <c r="AL5" s="395" t="s">
        <v>193</v>
      </c>
    </row>
    <row r="6" spans="1:39" ht="22.5" customHeight="1">
      <c r="B6" s="109"/>
      <c r="C6" s="20"/>
      <c r="D6" s="16"/>
      <c r="E6" s="17"/>
      <c r="F6" s="18"/>
      <c r="G6" s="19"/>
      <c r="H6" s="11"/>
      <c r="I6" s="11"/>
      <c r="J6" s="396"/>
      <c r="K6" s="12"/>
      <c r="L6" s="13"/>
      <c r="M6" s="14"/>
      <c r="N6" s="15"/>
      <c r="O6" s="17"/>
      <c r="P6" s="397"/>
      <c r="Q6" s="301" t="str">
        <f>CONCATENATE("Root cause: ",C6,". Action: ",D6," . Due date: ",TEXT(E6,"dd/mm/yyyy"),". Resp: ",F6,". Status: ",H6)</f>
        <v xml:space="preserve">Root cause: . Action:  . Due date: 00/01/1900. Resp: . Status: </v>
      </c>
      <c r="R6" s="301" t="str">
        <f>IF(AND(K6="YES",H6="Closed"), "YES","NO")</f>
        <v>NO</v>
      </c>
      <c r="S6" s="301" t="str">
        <f>CONCATENATE(" Action: ",D6," . Due date: ",TEXT(E6,"dd/mm/yyyy"),". Resp: ",F6,". Status: ",H6,". Contribution: ",M6*100,"%")</f>
        <v xml:space="preserve"> Action:  . Due date: 00/01/1900. Resp: . Status: . Contribution: 0%</v>
      </c>
      <c r="T6" s="301" t="str">
        <f>IF(R6="YES",CONCATENATE(D6,"===&gt;Identification: ",N6, CHAR(10)),"")</f>
        <v/>
      </c>
      <c r="U6" s="395" t="s">
        <v>177</v>
      </c>
      <c r="V6" s="301" t="str" cm="1">
        <f t="array" ref="V6">IFERROR(_xlfn.UNIQUE(_xlfn._xlws.FILTER('D4'!AA27:AA36,LEN('D4'!AA27:AA36)&gt;1)),"No root cause defined for why made")</f>
        <v>No root cause defined for why made</v>
      </c>
      <c r="W6" s="301" t="str" cm="1">
        <f t="array" ref="W6">IFERROR(_xlfn.UNIQUE(_xlfn._xlws.FILTER(V6:V35,(U6:U35=B6)*(LEN(V6:V35)&gt;1))),"First select the type of root cause")</f>
        <v>First select the type of root cause</v>
      </c>
      <c r="X6" s="301" t="str" cm="1">
        <f t="array" ref="X6">IFERROR(_xlfn.UNIQUE(_xlfn._xlws.FILTER(V6:V35,(U6:U35=B7)*(LEN(V6:V35)&gt;1))),"First select the type of root cause")</f>
        <v>First select the type of root cause</v>
      </c>
      <c r="Y6" s="301" t="str" cm="1">
        <f t="array" ref="Y6">IFERROR(_xlfn.UNIQUE(_xlfn._xlws.FILTER(V6:V35,(U6:U35=B8)*(LEN(V6:V35)&gt;1))),"First select the type of root cause")</f>
        <v>First select the type of root cause</v>
      </c>
      <c r="Z6" s="301" t="str" cm="1">
        <f t="array" ref="Z6">IFERROR(_xlfn.UNIQUE(_xlfn._xlws.FILTER(V6:V35,(U6:U35=B9)*(LEN(V6:V35)&gt;1))),"First select the type of root cause")</f>
        <v>First select the type of root cause</v>
      </c>
      <c r="AA6" s="301" t="str" cm="1">
        <f t="array" ref="AA6">IFERROR(_xlfn.UNIQUE(_xlfn._xlws.FILTER(V6:V35,(U6:U35=B10)*(LEN(V6:V35)&gt;1))),"First select the type of root cause")</f>
        <v>First select the type of root cause</v>
      </c>
      <c r="AB6" s="301" t="str" cm="1">
        <f t="array" aca="1" ref="AB6" ca="1">IFERROR(_xlfn.UNIQUE(_xlfn._xlws.FILTER(V6:V35,(U6:U35=INDIRECT(AB5))*(LEN(V6:V35)&gt;1))),"First select the type of root cause")</f>
        <v>First select the type of root cause</v>
      </c>
      <c r="AC6" s="301" t="str" cm="1">
        <f t="array" aca="1" ref="AC6" ca="1">IFERROR(_xlfn.UNIQUE(_xlfn._xlws.FILTER(V6:V35,(U6:U35=INDIRECT(AC5))*(LEN(V6:V35)&gt;1))),"First select the type of root cause")</f>
        <v>First select the type of root cause</v>
      </c>
      <c r="AD6" s="301" t="str" cm="1">
        <f t="array" aca="1" ref="AD6" ca="1">IFERROR(_xlfn.UNIQUE(_xlfn._xlws.FILTER(V6:V35,(U6:U35=INDIRECT(AD5))*(LEN(V6:V35)&gt;1))),"First select the type of root cause")</f>
        <v>First select the type of root cause</v>
      </c>
      <c r="AE6" s="301" t="str" cm="1">
        <f t="array" aca="1" ref="AE6" ca="1">IFERROR(_xlfn.UNIQUE(_xlfn._xlws.FILTER(V6:V35,(U6:U35=INDIRECT(AE5))*(LEN(V6:V35)&gt;1))),"First select the type of root cause")</f>
        <v>First select the type of root cause</v>
      </c>
      <c r="AF6" s="301" t="str" cm="1">
        <f t="array" ref="AF6">IFERROR(_xlfn.UNIQUE(_xlfn._xlws.FILTER(V6:V35,(U6:U35=B15)*(LEN(V6:V35)&gt;1))),"First select the type of root cause")</f>
        <v>First select the type of root cause</v>
      </c>
      <c r="AG6" s="301" t="str" cm="1">
        <f t="array" ref="AG6">IFERROR(_xlfn.UNIQUE(_xlfn._xlws.FILTER(V6:V35,(U6:U35=B16)*(LEN(V6:V35)&gt;1))),"First select the type of root cause")</f>
        <v>First select the type of root cause</v>
      </c>
      <c r="AH6" s="301" t="str" cm="1">
        <f t="array" ref="AH6">IFERROR(_xlfn.UNIQUE(_xlfn._xlws.FILTER(V6:V35,(U6:U35=B17)*(LEN(V6:V35)&gt;1))),"First select the type of root cause")</f>
        <v>First select the type of root cause</v>
      </c>
      <c r="AI6" s="301" t="str" cm="1">
        <f t="array" ref="AI6">IFERROR(_xlfn.UNIQUE(_xlfn._xlws.FILTER(V6:V35,(U6:U35=B18)*(LEN(V6:V35)&gt;1))),"First select the type of root cause")</f>
        <v>First select the type of root cause</v>
      </c>
      <c r="AJ6" s="301" t="str" cm="1">
        <f t="array" ref="AJ6">IFERROR(_xlfn.UNIQUE(_xlfn._xlws.FILTER(V6:V35,(U6:U35=B19)*(LEN(V6:V35)&gt;1))),"First select the type of root cause")</f>
        <v>First select the type of root cause</v>
      </c>
      <c r="AK6" s="301" t="str" cm="1">
        <f t="array" ref="AK6">IFERROR(_xlfn.UNIQUE(_xlfn._xlws.FILTER(V6:V35,(U6:U35=B20)*(LEN(V6:V35)&gt;1))),"First select the type of root cause")</f>
        <v>First select the type of root cause</v>
      </c>
      <c r="AL6" s="301" t="str" cm="1">
        <f t="array" ref="AL6">IFERROR(_xlfn.UNIQUE(_xlfn._xlws.FILTER(V6:V35,(U6:U35=B21)*(LEN(V6:V35)&gt;1))),"First select the type of root cause")</f>
        <v>First select the type of root cause</v>
      </c>
    </row>
    <row r="7" spans="1:39" ht="22.5" customHeight="1">
      <c r="B7" s="109"/>
      <c r="C7" s="20"/>
      <c r="D7" s="16"/>
      <c r="E7" s="17"/>
      <c r="F7" s="18"/>
      <c r="G7" s="19"/>
      <c r="H7" s="11"/>
      <c r="I7" s="11"/>
      <c r="J7" s="396"/>
      <c r="K7" s="12"/>
      <c r="L7" s="13"/>
      <c r="M7" s="14"/>
      <c r="N7" s="15"/>
      <c r="O7" s="17"/>
      <c r="P7" s="397"/>
      <c r="Q7" s="301" t="str">
        <f t="shared" ref="Q7:Q21" si="0">CONCATENATE("Root cause: ",C7,". Action: ",D7," . Due date: ",TEXT(E7,"dd/mm/yyyy"),". Resp: ",F7,". Status: ",H7)</f>
        <v xml:space="preserve">Root cause: . Action:  . Due date: 00/01/1900. Resp: . Status: </v>
      </c>
      <c r="R7" s="301" t="str">
        <f t="shared" ref="R7:R21" si="1">IF(AND(K7="YES",H7="Closed"), "YES","NO")</f>
        <v>NO</v>
      </c>
      <c r="S7" s="301" t="str">
        <f t="shared" ref="S7:S21" si="2">CONCATENATE(" Action: ",D7," . Due date: ",TEXT(E7,"dd/mm/yyyy"),". Resp: ",F7,". Status: ",H7,". Contribution: ",M7*100,"%")</f>
        <v xml:space="preserve"> Action:  . Due date: 00/01/1900. Resp: . Status: . Contribution: 0%</v>
      </c>
      <c r="T7" s="301" t="str">
        <f t="shared" ref="T7:T21" si="3">IF(R7="YES",CONCATENATE(D7,"===&gt;Identification: ",N7, CHAR(10)),"")</f>
        <v/>
      </c>
      <c r="U7" s="395" t="s">
        <v>177</v>
      </c>
      <c r="AM7" s="398"/>
    </row>
    <row r="8" spans="1:39" ht="24.75" customHeight="1">
      <c r="B8" s="109"/>
      <c r="C8" s="20"/>
      <c r="D8" s="16"/>
      <c r="E8" s="17"/>
      <c r="F8" s="18"/>
      <c r="G8" s="19"/>
      <c r="H8" s="11"/>
      <c r="I8" s="11"/>
      <c r="J8" s="396"/>
      <c r="K8" s="12"/>
      <c r="L8" s="13"/>
      <c r="M8" s="14"/>
      <c r="N8" s="15"/>
      <c r="O8" s="17"/>
      <c r="P8" s="397"/>
      <c r="Q8" s="301" t="str">
        <f t="shared" si="0"/>
        <v xml:space="preserve">Root cause: . Action:  . Due date: 00/01/1900. Resp: . Status: </v>
      </c>
      <c r="R8" s="301" t="str">
        <f t="shared" si="1"/>
        <v>NO</v>
      </c>
      <c r="S8" s="301" t="str">
        <f t="shared" si="2"/>
        <v xml:space="preserve"> Action:  . Due date: 00/01/1900. Resp: . Status: . Contribution: 0%</v>
      </c>
      <c r="T8" s="301" t="str">
        <f t="shared" si="3"/>
        <v/>
      </c>
      <c r="U8" s="395" t="s">
        <v>177</v>
      </c>
      <c r="AM8" s="398"/>
    </row>
    <row r="9" spans="1:39" ht="22.5" customHeight="1">
      <c r="B9" s="109"/>
      <c r="C9" s="20"/>
      <c r="D9" s="16"/>
      <c r="E9" s="17"/>
      <c r="F9" s="18"/>
      <c r="G9" s="19"/>
      <c r="H9" s="11"/>
      <c r="I9" s="11"/>
      <c r="J9" s="396"/>
      <c r="K9" s="12"/>
      <c r="L9" s="13"/>
      <c r="M9" s="14"/>
      <c r="N9" s="15"/>
      <c r="O9" s="17"/>
      <c r="P9" s="397"/>
      <c r="Q9" s="301" t="str">
        <f t="shared" si="0"/>
        <v xml:space="preserve">Root cause: . Action:  . Due date: 00/01/1900. Resp: . Status: </v>
      </c>
      <c r="R9" s="301" t="str">
        <f t="shared" si="1"/>
        <v>NO</v>
      </c>
      <c r="S9" s="301" t="str">
        <f t="shared" si="2"/>
        <v xml:space="preserve"> Action:  . Due date: 00/01/1900. Resp: . Status: . Contribution: 0%</v>
      </c>
      <c r="T9" s="301" t="str">
        <f t="shared" si="3"/>
        <v/>
      </c>
      <c r="U9" s="395" t="s">
        <v>177</v>
      </c>
      <c r="AM9" s="398"/>
    </row>
    <row r="10" spans="1:39" ht="22.5" customHeight="1">
      <c r="B10" s="109"/>
      <c r="C10" s="20"/>
      <c r="D10" s="16"/>
      <c r="E10" s="17"/>
      <c r="F10" s="18"/>
      <c r="G10" s="19"/>
      <c r="H10" s="11"/>
      <c r="I10" s="11"/>
      <c r="J10" s="396"/>
      <c r="K10" s="12"/>
      <c r="L10" s="13"/>
      <c r="M10" s="14"/>
      <c r="N10" s="15"/>
      <c r="O10" s="17"/>
      <c r="P10" s="397"/>
      <c r="Q10" s="301" t="str">
        <f t="shared" si="0"/>
        <v xml:space="preserve">Root cause: . Action:  . Due date: 00/01/1900. Resp: . Status: </v>
      </c>
      <c r="R10" s="301" t="str">
        <f t="shared" si="1"/>
        <v>NO</v>
      </c>
      <c r="S10" s="301" t="str">
        <f t="shared" si="2"/>
        <v xml:space="preserve"> Action:  . Due date: 00/01/1900. Resp: . Status: . Contribution: 0%</v>
      </c>
      <c r="T10" s="301" t="str">
        <f t="shared" si="3"/>
        <v/>
      </c>
      <c r="U10" s="395" t="s">
        <v>177</v>
      </c>
      <c r="AM10" s="398"/>
    </row>
    <row r="11" spans="1:39" ht="22.5" customHeight="1">
      <c r="B11" s="109"/>
      <c r="C11" s="20"/>
      <c r="D11" s="16"/>
      <c r="E11" s="17"/>
      <c r="F11" s="18"/>
      <c r="G11" s="19"/>
      <c r="H11" s="11"/>
      <c r="I11" s="11"/>
      <c r="J11" s="396"/>
      <c r="K11" s="12"/>
      <c r="L11" s="13"/>
      <c r="M11" s="14"/>
      <c r="N11" s="15"/>
      <c r="O11" s="17"/>
      <c r="P11" s="397"/>
      <c r="Q11" s="301" t="str">
        <f t="shared" si="0"/>
        <v xml:space="preserve">Root cause: . Action:  . Due date: 00/01/1900. Resp: . Status: </v>
      </c>
      <c r="R11" s="301" t="str">
        <f t="shared" si="1"/>
        <v>NO</v>
      </c>
      <c r="S11" s="301" t="str">
        <f t="shared" si="2"/>
        <v xml:space="preserve"> Action:  . Due date: 00/01/1900. Resp: . Status: . Contribution: 0%</v>
      </c>
      <c r="T11" s="301" t="str">
        <f t="shared" si="3"/>
        <v/>
      </c>
      <c r="U11" s="395" t="s">
        <v>177</v>
      </c>
      <c r="AM11" s="398"/>
    </row>
    <row r="12" spans="1:39" ht="22.5" customHeight="1">
      <c r="B12" s="109"/>
      <c r="C12" s="399"/>
      <c r="D12" s="16"/>
      <c r="E12" s="17"/>
      <c r="F12" s="18"/>
      <c r="G12" s="19"/>
      <c r="H12" s="11"/>
      <c r="I12" s="11"/>
      <c r="J12" s="396"/>
      <c r="K12" s="12"/>
      <c r="L12" s="13"/>
      <c r="M12" s="14"/>
      <c r="N12" s="15"/>
      <c r="O12" s="17"/>
      <c r="P12" s="397"/>
      <c r="Q12" s="301" t="str">
        <f t="shared" si="0"/>
        <v xml:space="preserve">Root cause: . Action:  . Due date: 00/01/1900. Resp: . Status: </v>
      </c>
      <c r="R12" s="301" t="str">
        <f t="shared" si="1"/>
        <v>NO</v>
      </c>
      <c r="S12" s="301" t="str">
        <f t="shared" si="2"/>
        <v xml:space="preserve"> Action:  . Due date: 00/01/1900. Resp: . Status: . Contribution: 0%</v>
      </c>
      <c r="T12" s="301" t="str">
        <f t="shared" si="3"/>
        <v/>
      </c>
      <c r="U12" s="395" t="s">
        <v>177</v>
      </c>
      <c r="AM12" s="398"/>
    </row>
    <row r="13" spans="1:39" ht="22.5" customHeight="1">
      <c r="B13" s="109"/>
      <c r="C13" s="20"/>
      <c r="D13" s="16"/>
      <c r="E13" s="17"/>
      <c r="F13" s="18"/>
      <c r="G13" s="19"/>
      <c r="H13" s="11"/>
      <c r="I13" s="11"/>
      <c r="J13" s="396"/>
      <c r="K13" s="12"/>
      <c r="L13" s="13"/>
      <c r="M13" s="14"/>
      <c r="N13" s="15"/>
      <c r="O13" s="17"/>
      <c r="P13" s="397"/>
      <c r="Q13" s="301" t="str">
        <f t="shared" si="0"/>
        <v xml:space="preserve">Root cause: . Action:  . Due date: 00/01/1900. Resp: . Status: </v>
      </c>
      <c r="R13" s="301" t="str">
        <f t="shared" si="1"/>
        <v>NO</v>
      </c>
      <c r="S13" s="301" t="str">
        <f t="shared" si="2"/>
        <v xml:space="preserve"> Action:  . Due date: 00/01/1900. Resp: . Status: . Contribution: 0%</v>
      </c>
      <c r="T13" s="301" t="str">
        <f t="shared" si="3"/>
        <v/>
      </c>
      <c r="U13" s="395" t="s">
        <v>177</v>
      </c>
    </row>
    <row r="14" spans="1:39" ht="22.5" customHeight="1">
      <c r="B14" s="109"/>
      <c r="C14" s="20"/>
      <c r="D14" s="16"/>
      <c r="E14" s="17"/>
      <c r="F14" s="18"/>
      <c r="G14" s="19"/>
      <c r="H14" s="11"/>
      <c r="I14" s="11"/>
      <c r="J14" s="396"/>
      <c r="K14" s="12"/>
      <c r="L14" s="13"/>
      <c r="M14" s="14"/>
      <c r="N14" s="15"/>
      <c r="O14" s="17"/>
      <c r="P14" s="397"/>
      <c r="Q14" s="301" t="str">
        <f t="shared" si="0"/>
        <v xml:space="preserve">Root cause: . Action:  . Due date: 00/01/1900. Resp: . Status: </v>
      </c>
      <c r="R14" s="301" t="str">
        <f t="shared" si="1"/>
        <v>NO</v>
      </c>
      <c r="S14" s="301" t="str">
        <f t="shared" si="2"/>
        <v xml:space="preserve"> Action:  . Due date: 00/01/1900. Resp: . Status: . Contribution: 0%</v>
      </c>
      <c r="T14" s="301" t="str">
        <f t="shared" si="3"/>
        <v/>
      </c>
      <c r="U14" s="395" t="s">
        <v>177</v>
      </c>
    </row>
    <row r="15" spans="1:39" ht="22.5" customHeight="1">
      <c r="B15" s="109"/>
      <c r="C15" s="20"/>
      <c r="D15" s="16"/>
      <c r="E15" s="17"/>
      <c r="F15" s="18"/>
      <c r="G15" s="19"/>
      <c r="H15" s="11"/>
      <c r="I15" s="11"/>
      <c r="J15" s="396"/>
      <c r="K15" s="12"/>
      <c r="L15" s="13"/>
      <c r="M15" s="14"/>
      <c r="N15" s="15"/>
      <c r="O15" s="17"/>
      <c r="P15" s="397"/>
      <c r="Q15" s="301" t="str">
        <f t="shared" si="0"/>
        <v xml:space="preserve">Root cause: . Action:  . Due date: 00/01/1900. Resp: . Status: </v>
      </c>
      <c r="R15" s="301" t="str">
        <f t="shared" si="1"/>
        <v>NO</v>
      </c>
      <c r="S15" s="301" t="str">
        <f t="shared" si="2"/>
        <v xml:space="preserve"> Action:  . Due date: 00/01/1900. Resp: . Status: . Contribution: 0%</v>
      </c>
      <c r="T15" s="301" t="str">
        <f t="shared" si="3"/>
        <v/>
      </c>
      <c r="U15" s="395" t="s">
        <v>177</v>
      </c>
    </row>
    <row r="16" spans="1:39" ht="22.5" customHeight="1">
      <c r="B16" s="109"/>
      <c r="C16" s="20"/>
      <c r="D16" s="16"/>
      <c r="E16" s="17"/>
      <c r="F16" s="18"/>
      <c r="G16" s="19"/>
      <c r="H16" s="11"/>
      <c r="I16" s="11"/>
      <c r="J16" s="396"/>
      <c r="K16" s="12"/>
      <c r="L16" s="13"/>
      <c r="M16" s="14"/>
      <c r="N16" s="15"/>
      <c r="O16" s="17"/>
      <c r="P16" s="397"/>
      <c r="Q16" s="301" t="str">
        <f t="shared" si="0"/>
        <v xml:space="preserve">Root cause: . Action:  . Due date: 00/01/1900. Resp: . Status: </v>
      </c>
      <c r="R16" s="301" t="str">
        <f t="shared" si="1"/>
        <v>NO</v>
      </c>
      <c r="S16" s="301" t="str">
        <f t="shared" si="2"/>
        <v xml:space="preserve"> Action:  . Due date: 00/01/1900. Resp: . Status: . Contribution: 0%</v>
      </c>
      <c r="T16" s="301" t="str">
        <f t="shared" si="3"/>
        <v/>
      </c>
      <c r="U16" s="395" t="s">
        <v>100</v>
      </c>
      <c r="V16" s="301" t="str" cm="1">
        <f t="array" ref="V16">IFERROR(_xlfn.UNIQUE(_xlfn._xlws.FILTER('D4'!AA64:AA73,LEN('D4'!AA64:AA73)&gt;1)),"No root cause defined for why shipped")</f>
        <v>No root cause defined for why shipped</v>
      </c>
    </row>
    <row r="17" spans="2:22" ht="22.5" customHeight="1">
      <c r="B17" s="109"/>
      <c r="C17" s="20"/>
      <c r="D17" s="16"/>
      <c r="E17" s="17"/>
      <c r="F17" s="18"/>
      <c r="G17" s="19"/>
      <c r="H17" s="11"/>
      <c r="I17" s="11"/>
      <c r="J17" s="396"/>
      <c r="K17" s="12"/>
      <c r="L17" s="13"/>
      <c r="M17" s="14"/>
      <c r="N17" s="15"/>
      <c r="O17" s="17"/>
      <c r="P17" s="397"/>
      <c r="Q17" s="301" t="str">
        <f t="shared" si="0"/>
        <v xml:space="preserve">Root cause: . Action:  . Due date: 00/01/1900. Resp: . Status: </v>
      </c>
      <c r="R17" s="301" t="str">
        <f t="shared" si="1"/>
        <v>NO</v>
      </c>
      <c r="S17" s="301" t="str">
        <f t="shared" si="2"/>
        <v xml:space="preserve"> Action:  . Due date: 00/01/1900. Resp: . Status: . Contribution: 0%</v>
      </c>
      <c r="T17" s="301" t="str">
        <f t="shared" si="3"/>
        <v/>
      </c>
      <c r="U17" s="395" t="s">
        <v>100</v>
      </c>
    </row>
    <row r="18" spans="2:22" ht="22.5" customHeight="1">
      <c r="B18" s="109"/>
      <c r="C18" s="20"/>
      <c r="D18" s="16"/>
      <c r="E18" s="17"/>
      <c r="F18" s="18"/>
      <c r="G18" s="19"/>
      <c r="H18" s="11"/>
      <c r="I18" s="11"/>
      <c r="J18" s="396"/>
      <c r="K18" s="12"/>
      <c r="L18" s="13"/>
      <c r="M18" s="14"/>
      <c r="N18" s="15"/>
      <c r="O18" s="17"/>
      <c r="P18" s="397"/>
      <c r="Q18" s="301" t="str">
        <f t="shared" si="0"/>
        <v xml:space="preserve">Root cause: . Action:  . Due date: 00/01/1900. Resp: . Status: </v>
      </c>
      <c r="R18" s="301" t="str">
        <f t="shared" si="1"/>
        <v>NO</v>
      </c>
      <c r="S18" s="301" t="str">
        <f t="shared" si="2"/>
        <v xml:space="preserve"> Action:  . Due date: 00/01/1900. Resp: . Status: . Contribution: 0%</v>
      </c>
      <c r="T18" s="398" t="str">
        <f t="shared" si="3"/>
        <v/>
      </c>
      <c r="U18" s="395" t="s">
        <v>100</v>
      </c>
    </row>
    <row r="19" spans="2:22" ht="22.5" customHeight="1">
      <c r="B19" s="109"/>
      <c r="C19" s="20"/>
      <c r="D19" s="16"/>
      <c r="E19" s="17"/>
      <c r="F19" s="18"/>
      <c r="G19" s="19"/>
      <c r="H19" s="11"/>
      <c r="I19" s="11"/>
      <c r="J19" s="396"/>
      <c r="K19" s="12"/>
      <c r="L19" s="13"/>
      <c r="M19" s="14"/>
      <c r="N19" s="15"/>
      <c r="O19" s="17"/>
      <c r="P19" s="397"/>
      <c r="Q19" s="301" t="str">
        <f t="shared" si="0"/>
        <v xml:space="preserve">Root cause: . Action:  . Due date: 00/01/1900. Resp: . Status: </v>
      </c>
      <c r="R19" s="301" t="str">
        <f t="shared" si="1"/>
        <v>NO</v>
      </c>
      <c r="S19" s="301" t="str">
        <f t="shared" si="2"/>
        <v xml:space="preserve"> Action:  . Due date: 00/01/1900. Resp: . Status: . Contribution: 0%</v>
      </c>
      <c r="T19" s="398" t="str">
        <f t="shared" si="3"/>
        <v/>
      </c>
      <c r="U19" s="395" t="s">
        <v>100</v>
      </c>
    </row>
    <row r="20" spans="2:22" ht="22.5" customHeight="1">
      <c r="B20" s="109"/>
      <c r="C20" s="20"/>
      <c r="D20" s="16"/>
      <c r="E20" s="17"/>
      <c r="F20" s="18"/>
      <c r="G20" s="19"/>
      <c r="H20" s="11"/>
      <c r="I20" s="11"/>
      <c r="J20" s="396"/>
      <c r="K20" s="12"/>
      <c r="L20" s="13"/>
      <c r="M20" s="14"/>
      <c r="N20" s="15"/>
      <c r="O20" s="17"/>
      <c r="P20" s="397"/>
      <c r="Q20" s="301" t="str">
        <f t="shared" si="0"/>
        <v xml:space="preserve">Root cause: . Action:  . Due date: 00/01/1900. Resp: . Status: </v>
      </c>
      <c r="R20" s="301" t="str">
        <f t="shared" si="1"/>
        <v>NO</v>
      </c>
      <c r="S20" s="301" t="str">
        <f t="shared" si="2"/>
        <v xml:space="preserve"> Action:  . Due date: 00/01/1900. Resp: . Status: . Contribution: 0%</v>
      </c>
      <c r="T20" s="398" t="str">
        <f t="shared" si="3"/>
        <v/>
      </c>
      <c r="U20" s="395" t="s">
        <v>100</v>
      </c>
    </row>
    <row r="21" spans="2:22" ht="22.5" customHeight="1" thickBot="1">
      <c r="B21" s="110"/>
      <c r="C21" s="21"/>
      <c r="D21" s="22"/>
      <c r="E21" s="23"/>
      <c r="F21" s="24"/>
      <c r="G21" s="25"/>
      <c r="H21" s="26"/>
      <c r="I21" s="26"/>
      <c r="J21" s="400"/>
      <c r="K21" s="27"/>
      <c r="L21" s="28"/>
      <c r="M21" s="29"/>
      <c r="N21" s="30"/>
      <c r="O21" s="23"/>
      <c r="P21" s="401"/>
      <c r="Q21" s="301" t="str">
        <f t="shared" si="0"/>
        <v xml:space="preserve">Root cause: . Action:  . Due date: 00/01/1900. Resp: . Status: </v>
      </c>
      <c r="R21" s="301" t="str">
        <f t="shared" si="1"/>
        <v>NO</v>
      </c>
      <c r="S21" s="301" t="str">
        <f t="shared" si="2"/>
        <v xml:space="preserve"> Action:  . Due date: 00/01/1900. Resp: . Status: . Contribution: 0%</v>
      </c>
      <c r="T21" s="398" t="str">
        <f t="shared" si="3"/>
        <v/>
      </c>
      <c r="U21" s="395" t="s">
        <v>100</v>
      </c>
    </row>
    <row r="22" spans="2:22" ht="28.75" customHeight="1">
      <c r="B22" s="243"/>
      <c r="C22" s="243"/>
      <c r="D22" s="243" t="s">
        <v>350</v>
      </c>
      <c r="E22" s="402">
        <f>MIN(E6:E21)</f>
        <v>0</v>
      </c>
      <c r="F22" s="243"/>
      <c r="G22" s="243"/>
      <c r="H22" s="243"/>
      <c r="I22" s="243"/>
      <c r="J22" s="243"/>
      <c r="K22" s="243"/>
      <c r="L22" s="243"/>
      <c r="M22" s="820" t="s">
        <v>580</v>
      </c>
      <c r="N22" s="820"/>
      <c r="O22" s="403" t="str">
        <f>IF(COUNTA(O6:O21)&gt;0,MAX(O6:O21),"")</f>
        <v/>
      </c>
      <c r="P22" s="243"/>
      <c r="U22" s="395" t="s">
        <v>100</v>
      </c>
    </row>
    <row r="23" spans="2:22" ht="13">
      <c r="B23" s="243"/>
      <c r="C23" s="243"/>
      <c r="D23" s="243"/>
      <c r="E23" s="404"/>
      <c r="F23" s="243"/>
      <c r="G23" s="243"/>
      <c r="H23" s="243"/>
      <c r="I23" s="243"/>
      <c r="J23" s="243"/>
      <c r="K23" s="243"/>
      <c r="L23" s="243"/>
      <c r="M23" s="243"/>
      <c r="N23" s="243"/>
      <c r="O23" s="243"/>
      <c r="P23" s="243"/>
      <c r="U23" s="395" t="s">
        <v>100</v>
      </c>
    </row>
    <row r="24" spans="2:22" ht="13.5" thickBot="1">
      <c r="B24" s="243" t="s">
        <v>102</v>
      </c>
      <c r="C24" s="243" t="s">
        <v>581</v>
      </c>
      <c r="D24" s="243"/>
      <c r="E24" s="243"/>
      <c r="F24" s="243"/>
      <c r="G24" s="243"/>
      <c r="H24" s="243"/>
      <c r="I24" s="243"/>
      <c r="J24" s="243"/>
      <c r="K24" s="243"/>
      <c r="L24" s="243"/>
      <c r="M24" s="243"/>
      <c r="N24" s="243"/>
      <c r="O24" s="243"/>
      <c r="P24" s="243"/>
      <c r="U24" s="395" t="s">
        <v>100</v>
      </c>
    </row>
    <row r="25" spans="2:22" ht="12.75" customHeight="1">
      <c r="B25" s="807" t="str" cm="1">
        <f t="array" ref="B25">_xlfn.TEXTJOIN(CHAR(10),TRUE,IF($B$6:$B$21=C24,$Q$6:$Q$21,""))</f>
        <v/>
      </c>
      <c r="C25" s="808"/>
      <c r="D25" s="808"/>
      <c r="E25" s="808"/>
      <c r="F25" s="809"/>
      <c r="G25" s="816" t="str" cm="1">
        <f t="array" ref="G25">CONCATENATE("By implementation of the following corrective actions, the issue was tuned off. Actions proved as efficient:",CHAR(10),
_xlfn.TEXTJOIN(CHAR(10),TRUE,IF($R$6:$R$21="YES",$S$6:$S$21,"")))</f>
        <v xml:space="preserve">By implementation of the following corrective actions, the issue was tuned off. Actions proved as efficient:
</v>
      </c>
      <c r="H25" s="816"/>
      <c r="I25" s="816"/>
      <c r="J25" s="816"/>
      <c r="K25" s="816"/>
      <c r="L25" s="816"/>
      <c r="M25" s="816"/>
      <c r="N25" s="816"/>
      <c r="O25" s="816"/>
      <c r="P25" s="816"/>
      <c r="U25" s="395" t="s">
        <v>100</v>
      </c>
    </row>
    <row r="26" spans="2:22">
      <c r="B26" s="810"/>
      <c r="C26" s="811"/>
      <c r="D26" s="811"/>
      <c r="E26" s="811"/>
      <c r="F26" s="812"/>
      <c r="G26" s="816"/>
      <c r="H26" s="816"/>
      <c r="I26" s="816"/>
      <c r="J26" s="816"/>
      <c r="K26" s="816"/>
      <c r="L26" s="816"/>
      <c r="M26" s="816"/>
      <c r="N26" s="816"/>
      <c r="O26" s="816"/>
      <c r="P26" s="816"/>
      <c r="U26" s="395" t="s">
        <v>101</v>
      </c>
      <c r="V26" s="301" t="str" cm="1">
        <f t="array" ref="V26">IFERROR(_xlfn.UNIQUE(_xlfn._xlws.FILTER('D4'!AA101:AA110,LEN('D4'!AA101:AA110)&gt;1)),"No root cause defined for why system failed")</f>
        <v>No root cause defined for why system failed</v>
      </c>
    </row>
    <row r="27" spans="2:22" ht="16.5" customHeight="1">
      <c r="B27" s="810"/>
      <c r="C27" s="811"/>
      <c r="D27" s="811"/>
      <c r="E27" s="811"/>
      <c r="F27" s="812"/>
      <c r="G27" s="816"/>
      <c r="H27" s="816"/>
      <c r="I27" s="816"/>
      <c r="J27" s="816"/>
      <c r="K27" s="816"/>
      <c r="L27" s="816"/>
      <c r="M27" s="816"/>
      <c r="N27" s="816"/>
      <c r="O27" s="816"/>
      <c r="P27" s="816"/>
      <c r="U27" s="395" t="s">
        <v>101</v>
      </c>
    </row>
    <row r="28" spans="2:22" ht="13" thickBot="1">
      <c r="B28" s="813"/>
      <c r="C28" s="814"/>
      <c r="D28" s="814"/>
      <c r="E28" s="814"/>
      <c r="F28" s="815"/>
      <c r="G28" s="816"/>
      <c r="H28" s="816"/>
      <c r="I28" s="816"/>
      <c r="J28" s="816"/>
      <c r="K28" s="816"/>
      <c r="L28" s="816"/>
      <c r="M28" s="816"/>
      <c r="N28" s="816"/>
      <c r="O28" s="816"/>
      <c r="P28" s="816"/>
      <c r="U28" s="395" t="s">
        <v>101</v>
      </c>
    </row>
    <row r="29" spans="2:22" ht="13">
      <c r="B29" s="243"/>
      <c r="C29" s="243"/>
      <c r="D29" s="243"/>
      <c r="E29" s="243"/>
      <c r="F29" s="243"/>
      <c r="G29" s="405"/>
      <c r="H29" s="405"/>
      <c r="I29" s="405"/>
      <c r="J29" s="405"/>
      <c r="K29" s="405"/>
      <c r="L29" s="405"/>
      <c r="M29" s="405"/>
      <c r="N29" s="405"/>
      <c r="O29" s="405"/>
      <c r="P29" s="405"/>
      <c r="U29" s="395" t="s">
        <v>101</v>
      </c>
    </row>
    <row r="30" spans="2:22" ht="13.5" thickBot="1">
      <c r="B30" s="243" t="s">
        <v>102</v>
      </c>
      <c r="C30" s="243" t="s">
        <v>582</v>
      </c>
      <c r="D30" s="243"/>
      <c r="E30" s="243"/>
      <c r="F30" s="243"/>
      <c r="G30" s="405"/>
      <c r="H30" s="405"/>
      <c r="I30" s="405"/>
      <c r="J30" s="405"/>
      <c r="K30" s="405"/>
      <c r="L30" s="405"/>
      <c r="M30" s="405"/>
      <c r="N30" s="405"/>
      <c r="O30" s="405"/>
      <c r="P30" s="405"/>
      <c r="U30" s="395" t="s">
        <v>101</v>
      </c>
    </row>
    <row r="31" spans="2:22" ht="12.75" customHeight="1">
      <c r="B31" s="807" t="str" cm="1">
        <f t="array" ref="B31">_xlfn.TEXTJOIN(CHAR(10),TRUE,IF($B$6:$B$21=C30,$Q$6:$Q$21,""))</f>
        <v/>
      </c>
      <c r="C31" s="808"/>
      <c r="D31" s="808"/>
      <c r="E31" s="808"/>
      <c r="F31" s="809"/>
      <c r="G31" s="816" t="str">
        <f>CONCATENATE("Parts identification after PCA: ",CHAR(10),T6,T7,T8,T9,T10,T11,T12,T13,T14,T15,T16,T17,T18,T19,T20,T21)</f>
        <v xml:space="preserve">Parts identification after PCA: 
</v>
      </c>
      <c r="H31" s="816"/>
      <c r="I31" s="816"/>
      <c r="J31" s="816"/>
      <c r="K31" s="816"/>
      <c r="L31" s="816"/>
      <c r="M31" s="816"/>
      <c r="N31" s="816"/>
      <c r="O31" s="816"/>
      <c r="P31" s="816"/>
      <c r="U31" s="395" t="s">
        <v>101</v>
      </c>
    </row>
    <row r="32" spans="2:22">
      <c r="B32" s="810"/>
      <c r="C32" s="811"/>
      <c r="D32" s="811"/>
      <c r="E32" s="811"/>
      <c r="F32" s="812"/>
      <c r="G32" s="816"/>
      <c r="H32" s="816"/>
      <c r="I32" s="816"/>
      <c r="J32" s="816"/>
      <c r="K32" s="816"/>
      <c r="L32" s="816"/>
      <c r="M32" s="816"/>
      <c r="N32" s="816"/>
      <c r="O32" s="816"/>
      <c r="P32" s="816"/>
      <c r="U32" s="395" t="s">
        <v>101</v>
      </c>
    </row>
    <row r="33" spans="2:21">
      <c r="B33" s="810"/>
      <c r="C33" s="811"/>
      <c r="D33" s="811"/>
      <c r="E33" s="811"/>
      <c r="F33" s="812"/>
      <c r="G33" s="816"/>
      <c r="H33" s="816"/>
      <c r="I33" s="816"/>
      <c r="J33" s="816"/>
      <c r="K33" s="816"/>
      <c r="L33" s="816"/>
      <c r="M33" s="816"/>
      <c r="N33" s="816"/>
      <c r="O33" s="816"/>
      <c r="P33" s="816"/>
      <c r="U33" s="395" t="s">
        <v>101</v>
      </c>
    </row>
    <row r="34" spans="2:21" ht="13" thickBot="1">
      <c r="B34" s="813"/>
      <c r="C34" s="814"/>
      <c r="D34" s="814"/>
      <c r="E34" s="814"/>
      <c r="F34" s="815"/>
      <c r="G34" s="816"/>
      <c r="H34" s="816"/>
      <c r="I34" s="816"/>
      <c r="J34" s="816"/>
      <c r="K34" s="816"/>
      <c r="L34" s="816"/>
      <c r="M34" s="816"/>
      <c r="N34" s="816"/>
      <c r="O34" s="816"/>
      <c r="P34" s="816"/>
      <c r="U34" s="395" t="s">
        <v>101</v>
      </c>
    </row>
    <row r="35" spans="2:21" ht="13">
      <c r="B35" s="243"/>
      <c r="C35" s="243"/>
      <c r="D35" s="243"/>
      <c r="E35" s="243"/>
      <c r="F35" s="243"/>
      <c r="G35" s="243"/>
      <c r="H35" s="243"/>
      <c r="I35" s="243"/>
      <c r="J35" s="243"/>
      <c r="K35" s="243"/>
      <c r="L35" s="243"/>
      <c r="M35" s="243"/>
      <c r="N35" s="243"/>
      <c r="O35" s="243"/>
      <c r="P35" s="243"/>
      <c r="U35" s="395" t="s">
        <v>101</v>
      </c>
    </row>
    <row r="36" spans="2:21" ht="13.5" thickBot="1">
      <c r="B36" s="243" t="s">
        <v>102</v>
      </c>
      <c r="C36" s="243" t="s">
        <v>590</v>
      </c>
      <c r="D36" s="243"/>
      <c r="E36" s="243"/>
      <c r="F36" s="243"/>
      <c r="G36" s="243"/>
      <c r="H36" s="243"/>
      <c r="I36" s="243"/>
      <c r="J36" s="243"/>
      <c r="K36" s="243"/>
      <c r="L36" s="243"/>
      <c r="M36" s="243"/>
      <c r="N36" s="243"/>
      <c r="O36" s="243"/>
      <c r="P36" s="243"/>
    </row>
    <row r="37" spans="2:21" ht="12.75" customHeight="1">
      <c r="B37" s="807" t="str" cm="1">
        <f t="array" ref="B37">_xlfn.TEXTJOIN(CHAR(10),TRUE,IF($B$6:$B$21=C36,$Q$6:$Q$21,""))</f>
        <v/>
      </c>
      <c r="C37" s="808"/>
      <c r="D37" s="808"/>
      <c r="E37" s="808"/>
      <c r="F37" s="809"/>
      <c r="G37" s="811"/>
      <c r="H37" s="811"/>
      <c r="I37" s="811"/>
      <c r="J37" s="811"/>
      <c r="K37" s="811"/>
      <c r="L37" s="811"/>
      <c r="M37" s="811"/>
      <c r="N37" s="811"/>
      <c r="O37" s="811"/>
      <c r="P37" s="811"/>
    </row>
    <row r="38" spans="2:21">
      <c r="B38" s="810"/>
      <c r="C38" s="811"/>
      <c r="D38" s="811"/>
      <c r="E38" s="811"/>
      <c r="F38" s="812"/>
      <c r="G38" s="811"/>
      <c r="H38" s="811"/>
      <c r="I38" s="811"/>
      <c r="J38" s="811"/>
      <c r="K38" s="811"/>
      <c r="L38" s="811"/>
      <c r="M38" s="811"/>
      <c r="N38" s="811"/>
      <c r="O38" s="811"/>
      <c r="P38" s="811"/>
    </row>
    <row r="39" spans="2:21">
      <c r="B39" s="810"/>
      <c r="C39" s="811"/>
      <c r="D39" s="811"/>
      <c r="E39" s="811"/>
      <c r="F39" s="812"/>
      <c r="G39" s="811"/>
      <c r="H39" s="811"/>
      <c r="I39" s="811"/>
      <c r="J39" s="811"/>
      <c r="K39" s="811"/>
      <c r="L39" s="811"/>
      <c r="M39" s="811"/>
      <c r="N39" s="811"/>
      <c r="O39" s="811"/>
      <c r="P39" s="811"/>
    </row>
    <row r="40" spans="2:21" ht="13" thickBot="1">
      <c r="B40" s="813"/>
      <c r="C40" s="814"/>
      <c r="D40" s="814"/>
      <c r="E40" s="814"/>
      <c r="F40" s="815"/>
      <c r="G40" s="811"/>
      <c r="H40" s="811"/>
      <c r="I40" s="811"/>
      <c r="J40" s="811"/>
      <c r="K40" s="811"/>
      <c r="L40" s="811"/>
      <c r="M40" s="811"/>
      <c r="N40" s="811"/>
      <c r="O40" s="811"/>
      <c r="P40" s="811"/>
    </row>
  </sheetData>
  <autoFilter ref="A5:P11" xr:uid="{99B06EFB-2EE3-4978-B486-82C122437E68}"/>
  <mergeCells count="9">
    <mergeCell ref="B31:F34"/>
    <mergeCell ref="B37:F40"/>
    <mergeCell ref="G31:P34"/>
    <mergeCell ref="G37:P40"/>
    <mergeCell ref="C2:D2"/>
    <mergeCell ref="C4:H4"/>
    <mergeCell ref="M22:N22"/>
    <mergeCell ref="B25:F28"/>
    <mergeCell ref="G25:P28"/>
  </mergeCells>
  <phoneticPr fontId="51" type="noConversion"/>
  <conditionalFormatting sqref="E6:E21">
    <cfRule type="expression" dxfId="10" priority="1">
      <formula>AND(NOT(ISNUMBER($E6)),NOT(ISBLANK($E6)))</formula>
    </cfRule>
  </conditionalFormatting>
  <conditionalFormatting sqref="E22">
    <cfRule type="expression" dxfId="9" priority="5">
      <formula>$E$6:$E$21=""</formula>
    </cfRule>
  </conditionalFormatting>
  <dataValidations count="19">
    <dataValidation type="list" allowBlank="1" showInputMessage="1" showErrorMessage="1" sqref="H6:H21" xr:uid="{86A1C4AF-C549-45B8-8721-287B45B7FA99}">
      <formula1>"Open, Closed"</formula1>
    </dataValidation>
    <dataValidation type="list" allowBlank="1" showInputMessage="1" showErrorMessage="1" sqref="K6:L21" xr:uid="{8AD15D8D-2438-4351-9E17-951035B853E3}">
      <formula1>"YES, NO"</formula1>
    </dataValidation>
    <dataValidation type="list" allowBlank="1" showInputMessage="1" showErrorMessage="1" sqref="J6:J21" xr:uid="{FFE4E59B-D217-4B44-81EA-D8BF02255607}">
      <formula1>"Yes and adressed, No - not applicable"</formula1>
    </dataValidation>
    <dataValidation type="list" allowBlank="1" showInputMessage="1" showErrorMessage="1" sqref="B6:B21" xr:uid="{29572B76-C9A2-458E-A60F-C005E701B17F}">
      <formula1>"Why made, Why shipped, Why system failed"</formula1>
    </dataValidation>
    <dataValidation type="list" allowBlank="1" showInputMessage="1" showErrorMessage="1" sqref="C6 C20" xr:uid="{4E385FA4-4FB6-4009-9581-5DD02A89E61E}">
      <formula1>$W$6:$W$15</formula1>
    </dataValidation>
    <dataValidation type="list" allowBlank="1" showInputMessage="1" showErrorMessage="1" sqref="C7" xr:uid="{253FBBF4-70E1-49E3-A577-116FD50271F4}">
      <formula1>$X$6:$X$15</formula1>
    </dataValidation>
    <dataValidation type="list" allowBlank="1" showInputMessage="1" showErrorMessage="1" sqref="C8" xr:uid="{2775B33D-6D74-4A52-8A84-CDA947A4ED7F}">
      <formula1>$Y$6:$Y$15</formula1>
    </dataValidation>
    <dataValidation type="list" allowBlank="1" showInputMessage="1" showErrorMessage="1" sqref="C9" xr:uid="{F7D0B19A-B733-4F21-A8B1-850352E4CD9C}">
      <formula1>$Z$6:$Z$15</formula1>
    </dataValidation>
    <dataValidation type="list" allowBlank="1" showInputMessage="1" showErrorMessage="1" sqref="C10" xr:uid="{49632D6A-A46F-4173-A6F2-EF9C0209DD8A}">
      <formula1>$AA$6:$AA$15</formula1>
    </dataValidation>
    <dataValidation type="list" allowBlank="1" showInputMessage="1" showErrorMessage="1" sqref="C11" xr:uid="{BE60927C-C16D-4235-8976-0314B41893A2}">
      <formula1>$AB$6:$AB$15</formula1>
    </dataValidation>
    <dataValidation type="list" allowBlank="1" showInputMessage="1" showErrorMessage="1" sqref="C12" xr:uid="{C812F4CB-9124-4CF6-9D0F-9942A33FA4BC}">
      <formula1>$AC$6:$AC$15</formula1>
    </dataValidation>
    <dataValidation type="list" allowBlank="1" showInputMessage="1" showErrorMessage="1" sqref="C13" xr:uid="{EAC53F5C-A3CB-4CA5-83FE-0BAB1FA2976C}">
      <formula1>$AD$6:$AD$15</formula1>
    </dataValidation>
    <dataValidation type="list" allowBlank="1" showInputMessage="1" showErrorMessage="1" sqref="C14" xr:uid="{69F0E669-29EE-43DB-9A03-0BF7B2CA974C}">
      <formula1>$AE$6:$AE$15</formula1>
    </dataValidation>
    <dataValidation type="list" allowBlank="1" showInputMessage="1" showErrorMessage="1" sqref="C15" xr:uid="{A55C3EFC-9B3C-4EB2-A4EA-A8D62B397E27}">
      <formula1>$AF$6:$AF$15</formula1>
    </dataValidation>
    <dataValidation type="list" allowBlank="1" showInputMessage="1" showErrorMessage="1" sqref="C16" xr:uid="{ABC9CEB2-7404-45EE-A525-13F71082914F}">
      <formula1>$AG$6:$AG$15</formula1>
    </dataValidation>
    <dataValidation type="list" allowBlank="1" showInputMessage="1" showErrorMessage="1" sqref="C17" xr:uid="{82A4C1ED-0AFE-4A4D-8D93-1DEDFA7C0D35}">
      <formula1>$AH$6:$AH$15</formula1>
    </dataValidation>
    <dataValidation type="list" allowBlank="1" showInputMessage="1" showErrorMessage="1" sqref="C18" xr:uid="{F1176B75-967E-40D8-B197-8ECB2159C169}">
      <formula1>$AI$6:$AI$15</formula1>
    </dataValidation>
    <dataValidation type="list" allowBlank="1" showInputMessage="1" showErrorMessage="1" sqref="C19" xr:uid="{94E67422-5007-418D-8423-92A0F2D91DC6}">
      <formula1>$AJ$6:$AJ$15</formula1>
    </dataValidation>
    <dataValidation type="list" allowBlank="1" showInputMessage="1" showErrorMessage="1" sqref="C21" xr:uid="{1D9544A2-CAFF-40E0-BE05-6B1D9CA84C90}">
      <formula1>$AL$6:$AL$15</formula1>
    </dataValidation>
  </dataValidations>
  <printOptions horizontalCentered="1"/>
  <pageMargins left="0.19685039370078741" right="0.19685039370078741" top="0.19685039370078741" bottom="0.59055118110236227" header="0" footer="0.19685039370078741"/>
  <pageSetup paperSize="9" scale="47" fitToHeight="0" orientation="landscape" r:id="rId1"/>
  <headerFooter alignWithMargins="0">
    <oddFooter>&amp;L&amp;8AE-LOS-FR-01-EJ / Rev.12.0
(01-Oct-2025)&amp;C&amp;"Calibri,標準"&amp;8&amp;K000000Adient plc
Proprietary and Confidential
&amp;1#&amp;10Adient – INTERNAL&amp;R&amp;8Page &amp;P of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B5289-05BC-4A48-AA2E-B2199E623879}">
  <sheetPr codeName="Sheet8">
    <tabColor rgb="FFBFD732"/>
    <pageSetUpPr fitToPage="1"/>
  </sheetPr>
  <dimension ref="A2:K35"/>
  <sheetViews>
    <sheetView zoomScaleNormal="100" zoomScaleSheetLayoutView="100" workbookViewId="0">
      <selection activeCell="B29" sqref="B29:C35"/>
    </sheetView>
  </sheetViews>
  <sheetFormatPr defaultColWidth="9.08203125" defaultRowHeight="14"/>
  <cols>
    <col min="1" max="1" width="9.08203125" style="343"/>
    <col min="2" max="2" width="63.08203125" style="343" bestFit="1" customWidth="1"/>
    <col min="3" max="6" width="9.08203125" style="343"/>
    <col min="7" max="7" width="32.08203125" style="343" bestFit="1" customWidth="1"/>
    <col min="8" max="16384" width="9.08203125" style="343"/>
  </cols>
  <sheetData>
    <row r="2" spans="1:11" ht="14.5" thickBot="1"/>
    <row r="3" spans="1:11" s="292" customFormat="1" ht="49.25" customHeight="1" thickBot="1">
      <c r="A3" s="55"/>
      <c r="B3" s="241" t="s">
        <v>594</v>
      </c>
      <c r="C3" s="57"/>
      <c r="D3" s="57"/>
      <c r="E3" s="57"/>
      <c r="F3" s="57"/>
      <c r="G3" s="57"/>
      <c r="H3" s="57"/>
      <c r="I3" s="57"/>
      <c r="J3" s="57"/>
      <c r="K3" s="57"/>
    </row>
    <row r="4" spans="1:11" ht="14.5" thickBot="1"/>
    <row r="5" spans="1:11" ht="25.5" thickBot="1">
      <c r="B5" s="114" t="s">
        <v>595</v>
      </c>
      <c r="C5" s="115"/>
      <c r="D5" s="115"/>
      <c r="E5" s="115"/>
      <c r="F5" s="115"/>
      <c r="G5" s="116"/>
    </row>
    <row r="6" spans="1:11" ht="23.5" thickBot="1">
      <c r="B6" s="244" t="s">
        <v>591</v>
      </c>
      <c r="C6" s="832" t="s">
        <v>592</v>
      </c>
      <c r="D6" s="833"/>
      <c r="E6" s="832" t="s">
        <v>593</v>
      </c>
      <c r="F6" s="833"/>
      <c r="G6" s="245" t="s">
        <v>596</v>
      </c>
    </row>
    <row r="7" spans="1:11">
      <c r="B7" s="117"/>
      <c r="C7" s="834"/>
      <c r="D7" s="834"/>
      <c r="E7" s="834"/>
      <c r="F7" s="834"/>
      <c r="G7" s="118"/>
    </row>
    <row r="8" spans="1:11">
      <c r="B8" s="119"/>
      <c r="C8" s="837"/>
      <c r="D8" s="838"/>
      <c r="E8" s="837"/>
      <c r="F8" s="838"/>
      <c r="G8" s="120"/>
    </row>
    <row r="9" spans="1:11">
      <c r="B9" s="121"/>
      <c r="C9" s="835"/>
      <c r="D9" s="835"/>
      <c r="E9" s="835"/>
      <c r="F9" s="835"/>
      <c r="G9" s="122"/>
    </row>
    <row r="10" spans="1:11" ht="14.5" thickBot="1">
      <c r="B10" s="123"/>
      <c r="C10" s="836"/>
      <c r="D10" s="836"/>
      <c r="E10" s="836"/>
      <c r="F10" s="836"/>
      <c r="G10" s="124"/>
    </row>
    <row r="11" spans="1:11" ht="21" customHeight="1">
      <c r="B11" s="406" t="str">
        <f>_xlfn.TEXTJOIN(","&amp;CHAR(10),TRUE,B7:B10)</f>
        <v/>
      </c>
      <c r="C11" s="406" t="str">
        <f t="shared" ref="C11:F11" si="0">_xlfn.TEXTJOIN(","&amp;CHAR(10),TRUE,C7:C10)</f>
        <v/>
      </c>
      <c r="D11" s="406" t="str">
        <f t="shared" si="0"/>
        <v/>
      </c>
      <c r="E11" s="406" t="str">
        <f t="shared" si="0"/>
        <v/>
      </c>
      <c r="F11" s="406" t="str">
        <f t="shared" si="0"/>
        <v/>
      </c>
      <c r="G11" s="407" t="str">
        <f>IF(COUNTA(G7:G10)=0,"",MAX(G7:G10))</f>
        <v/>
      </c>
    </row>
    <row r="12" spans="1:11" ht="14.5" thickBot="1"/>
    <row r="13" spans="1:11" ht="28.25" customHeight="1" thickBot="1">
      <c r="B13" s="829" t="s">
        <v>597</v>
      </c>
      <c r="C13" s="830"/>
      <c r="D13" s="830"/>
      <c r="E13" s="830"/>
      <c r="F13" s="830"/>
      <c r="G13" s="830"/>
      <c r="H13" s="830"/>
      <c r="I13" s="830"/>
      <c r="J13" s="830"/>
      <c r="K13" s="831"/>
    </row>
    <row r="14" spans="1:11" ht="36" customHeight="1" thickBot="1">
      <c r="B14" s="246" t="s">
        <v>351</v>
      </c>
      <c r="C14" s="247" t="s">
        <v>352</v>
      </c>
      <c r="D14" s="43" t="s">
        <v>353</v>
      </c>
      <c r="E14" s="43" t="s">
        <v>354</v>
      </c>
      <c r="F14" s="247" t="s">
        <v>355</v>
      </c>
      <c r="G14" s="248" t="s">
        <v>356</v>
      </c>
      <c r="H14" s="247" t="s">
        <v>352</v>
      </c>
      <c r="I14" s="43" t="s">
        <v>353</v>
      </c>
      <c r="J14" s="43" t="s">
        <v>354</v>
      </c>
      <c r="K14" s="247" t="s">
        <v>355</v>
      </c>
    </row>
    <row r="15" spans="1:11" ht="32" customHeight="1" thickBot="1">
      <c r="B15" s="72" t="s">
        <v>358</v>
      </c>
      <c r="C15" s="38"/>
      <c r="D15" s="39"/>
      <c r="E15" s="39"/>
      <c r="F15" s="40"/>
      <c r="G15" s="42" t="s">
        <v>631</v>
      </c>
      <c r="H15" s="38"/>
      <c r="I15" s="39"/>
      <c r="J15" s="39"/>
      <c r="K15" s="73"/>
    </row>
    <row r="16" spans="1:11" ht="32" customHeight="1" thickBot="1">
      <c r="B16" s="74" t="s">
        <v>359</v>
      </c>
      <c r="C16" s="34"/>
      <c r="D16" s="35"/>
      <c r="E16" s="39"/>
      <c r="F16" s="36"/>
      <c r="G16" s="41" t="s">
        <v>632</v>
      </c>
      <c r="H16" s="34"/>
      <c r="I16" s="35"/>
      <c r="J16" s="39"/>
      <c r="K16" s="37"/>
    </row>
    <row r="17" spans="1:11" ht="32" customHeight="1" thickBot="1">
      <c r="B17" s="74" t="s">
        <v>360</v>
      </c>
      <c r="C17" s="34"/>
      <c r="D17" s="35"/>
      <c r="E17" s="39"/>
      <c r="F17" s="36"/>
      <c r="G17" s="41" t="s">
        <v>365</v>
      </c>
      <c r="H17" s="34"/>
      <c r="I17" s="35"/>
      <c r="J17" s="39"/>
      <c r="K17" s="37"/>
    </row>
    <row r="18" spans="1:11" ht="32" customHeight="1" thickBot="1">
      <c r="B18" s="74" t="s">
        <v>361</v>
      </c>
      <c r="C18" s="34"/>
      <c r="D18" s="35"/>
      <c r="E18" s="39"/>
      <c r="F18" s="36"/>
      <c r="G18" s="112"/>
      <c r="H18" s="34"/>
      <c r="I18" s="35"/>
      <c r="J18" s="35"/>
      <c r="K18" s="37"/>
    </row>
    <row r="19" spans="1:11" ht="32" customHeight="1" thickBot="1">
      <c r="B19" s="74" t="s">
        <v>362</v>
      </c>
      <c r="C19" s="34"/>
      <c r="D19" s="35"/>
      <c r="E19" s="39"/>
      <c r="F19" s="36"/>
      <c r="G19" s="112"/>
      <c r="H19" s="34"/>
      <c r="I19" s="35"/>
      <c r="J19" s="35"/>
      <c r="K19" s="37"/>
    </row>
    <row r="20" spans="1:11" ht="32" customHeight="1" thickBot="1">
      <c r="B20" s="74" t="s">
        <v>357</v>
      </c>
      <c r="C20" s="34"/>
      <c r="D20" s="35"/>
      <c r="E20" s="39"/>
      <c r="F20" s="36"/>
      <c r="G20" s="112"/>
      <c r="H20" s="34"/>
      <c r="I20" s="35"/>
      <c r="J20" s="35"/>
      <c r="K20" s="37"/>
    </row>
    <row r="21" spans="1:11" ht="32" customHeight="1" thickBot="1">
      <c r="B21" s="74" t="s">
        <v>363</v>
      </c>
      <c r="C21" s="34"/>
      <c r="D21" s="35"/>
      <c r="E21" s="39"/>
      <c r="F21" s="36"/>
      <c r="G21" s="112"/>
      <c r="H21" s="34"/>
      <c r="I21" s="35"/>
      <c r="J21" s="35"/>
      <c r="K21" s="37"/>
    </row>
    <row r="22" spans="1:11" ht="32" customHeight="1" thickBot="1">
      <c r="B22" s="75" t="s">
        <v>364</v>
      </c>
      <c r="C22" s="31"/>
      <c r="D22" s="32"/>
      <c r="E22" s="39"/>
      <c r="F22" s="33"/>
      <c r="G22" s="113"/>
      <c r="H22" s="31"/>
      <c r="I22" s="32"/>
      <c r="J22" s="32"/>
      <c r="K22" s="76"/>
    </row>
    <row r="23" spans="1:11" ht="14.5" thickBot="1"/>
    <row r="24" spans="1:11" s="292" customFormat="1" ht="46.75" customHeight="1" thickBot="1">
      <c r="A24" s="55"/>
      <c r="B24" s="241" t="s">
        <v>598</v>
      </c>
      <c r="C24" s="57"/>
      <c r="D24" s="57"/>
      <c r="E24" s="57"/>
      <c r="F24" s="57"/>
      <c r="G24" s="57"/>
      <c r="H24" s="57"/>
      <c r="I24" s="57"/>
      <c r="J24" s="57"/>
      <c r="K24" s="57"/>
    </row>
    <row r="25" spans="1:11" ht="14.5" thickBot="1"/>
    <row r="26" spans="1:11" ht="30.65" customHeight="1" thickBot="1">
      <c r="B26" s="71" t="s">
        <v>599</v>
      </c>
      <c r="C26" s="44"/>
    </row>
    <row r="27" spans="1:11" ht="26.5" thickBot="1">
      <c r="B27" s="249" t="s">
        <v>600</v>
      </c>
      <c r="C27" s="35"/>
      <c r="G27" s="250" t="s">
        <v>601</v>
      </c>
      <c r="H27" s="408"/>
    </row>
    <row r="28" spans="1:11" ht="33" customHeight="1">
      <c r="B28" s="827" t="s">
        <v>602</v>
      </c>
      <c r="C28" s="828"/>
    </row>
    <row r="29" spans="1:11">
      <c r="B29" s="821"/>
      <c r="C29" s="822"/>
    </row>
    <row r="30" spans="1:11">
      <c r="B30" s="823"/>
      <c r="C30" s="824"/>
    </row>
    <row r="31" spans="1:11">
      <c r="B31" s="823"/>
      <c r="C31" s="824"/>
    </row>
    <row r="32" spans="1:11">
      <c r="B32" s="823"/>
      <c r="C32" s="824"/>
    </row>
    <row r="33" spans="2:3">
      <c r="B33" s="823"/>
      <c r="C33" s="824"/>
    </row>
    <row r="34" spans="2:3">
      <c r="B34" s="823"/>
      <c r="C34" s="824"/>
    </row>
    <row r="35" spans="2:3" ht="14.5" thickBot="1">
      <c r="B35" s="825"/>
      <c r="C35" s="826"/>
    </row>
  </sheetData>
  <mergeCells count="13">
    <mergeCell ref="B29:C35"/>
    <mergeCell ref="B28:C28"/>
    <mergeCell ref="B13:K13"/>
    <mergeCell ref="C6:D6"/>
    <mergeCell ref="E6:F6"/>
    <mergeCell ref="C7:D7"/>
    <mergeCell ref="E7:F7"/>
    <mergeCell ref="C9:D9"/>
    <mergeCell ref="E9:F9"/>
    <mergeCell ref="C10:D10"/>
    <mergeCell ref="E10:F10"/>
    <mergeCell ref="C8:D8"/>
    <mergeCell ref="E8:F8"/>
  </mergeCells>
  <phoneticPr fontId="51" type="noConversion"/>
  <conditionalFormatting sqref="C27">
    <cfRule type="expression" dxfId="8" priority="1">
      <formula>AND(NOT(ISNUMBER($C27)),NOT(ISBLANK(C27)))</formula>
    </cfRule>
  </conditionalFormatting>
  <conditionalFormatting sqref="D15:D22">
    <cfRule type="expression" dxfId="7" priority="5">
      <formula>AND(NOT(ISNUMBER($D15)),NOT(ISBLANK($D15)))</formula>
    </cfRule>
  </conditionalFormatting>
  <conditionalFormatting sqref="E15:E22">
    <cfRule type="expression" dxfId="6" priority="2">
      <formula>AND(NOT(ISNUMBER($E15)),NOT(ISBLANK($E15)))</formula>
    </cfRule>
  </conditionalFormatting>
  <conditionalFormatting sqref="F15:F22">
    <cfRule type="containsText" dxfId="5" priority="14" operator="containsText" text="Ongoing">
      <formula>NOT(ISERROR(SEARCH("Ongoing",F15)))</formula>
    </cfRule>
    <cfRule type="containsText" dxfId="4" priority="15" operator="containsText" text="OK">
      <formula>NOT(ISERROR(SEARCH("OK",F15)))</formula>
    </cfRule>
  </conditionalFormatting>
  <conditionalFormatting sqref="I15:I22">
    <cfRule type="expression" dxfId="3" priority="4">
      <formula>AND(NOT(ISNUMBER($I15)),NOT(ISBLANK($I15)))</formula>
    </cfRule>
  </conditionalFormatting>
  <conditionalFormatting sqref="J15:J22">
    <cfRule type="expression" dxfId="2" priority="3">
      <formula>AND(NOT(ISNUMBER($J15)),NOT(ISBLANK($J15)))</formula>
    </cfRule>
  </conditionalFormatting>
  <conditionalFormatting sqref="K15:K22">
    <cfRule type="containsText" dxfId="1" priority="6" operator="containsText" text="Ongoing">
      <formula>NOT(ISERROR(SEARCH("Ongoing",K15)))</formula>
    </cfRule>
    <cfRule type="containsText" dxfId="0" priority="7" operator="containsText" text="OK">
      <formula>NOT(ISERROR(SEARCH("OK",K15)))</formula>
    </cfRule>
  </conditionalFormatting>
  <printOptions horizontalCentered="1"/>
  <pageMargins left="0.19685039370078741" right="0.19685039370078741" top="0.19685039370078741" bottom="0.59055118110236227" header="0" footer="0.19685039370078741"/>
  <pageSetup paperSize="9" scale="71" fitToHeight="0" orientation="landscape" r:id="rId1"/>
  <headerFooter alignWithMargins="0">
    <oddFooter>&amp;L&amp;8AE-LOS-FR-01-EJ / Rev.12.0
(01-Oct-2025)&amp;C&amp;"Calibri,標準"&amp;8&amp;K000000Adient plc
Proprietary and Confidential
&amp;1#&amp;10Adient – INTERNAL&amp;R&amp;8Page &amp;P of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E0F94-7881-4ED4-B587-BCDF242B3CEC}">
  <sheetPr>
    <tabColor rgb="FF00B050"/>
    <pageSetUpPr fitToPage="1"/>
  </sheetPr>
  <dimension ref="A1:R47"/>
  <sheetViews>
    <sheetView topLeftCell="C30" zoomScale="70" zoomScaleNormal="70" workbookViewId="0">
      <selection activeCell="C30" sqref="C30"/>
    </sheetView>
  </sheetViews>
  <sheetFormatPr defaultColWidth="24.08203125" defaultRowHeight="42.75" customHeight="1"/>
  <cols>
    <col min="1" max="1" width="8.6640625" style="413" customWidth="1"/>
    <col min="2" max="2" width="89.33203125" style="413" customWidth="1"/>
    <col min="3" max="3" width="29.33203125" style="413" customWidth="1"/>
    <col min="4" max="4" width="40.9140625" style="413" customWidth="1"/>
    <col min="5" max="5" width="16.6640625" style="413" customWidth="1"/>
    <col min="6" max="6" width="6.58203125" style="413" customWidth="1"/>
    <col min="7" max="7" width="94.08203125" style="413" customWidth="1"/>
    <col min="8" max="8" width="21.33203125" style="413" customWidth="1"/>
    <col min="9" max="9" width="15.58203125" style="433" customWidth="1"/>
    <col min="10" max="10" width="24.4140625" style="413" customWidth="1"/>
    <col min="11" max="11" width="9.33203125" style="413" customWidth="1"/>
    <col min="12" max="12" width="88.9140625" style="413" customWidth="1"/>
    <col min="13" max="13" width="16.08203125" style="413" customWidth="1"/>
    <col min="14" max="14" width="16" style="433" customWidth="1"/>
    <col min="15" max="15" width="15" style="413" customWidth="1"/>
    <col min="16" max="16" width="1.6640625" style="413" customWidth="1"/>
    <col min="17" max="17" width="29.08203125" style="412" customWidth="1"/>
    <col min="18" max="16384" width="24.08203125" style="413"/>
  </cols>
  <sheetData>
    <row r="1" spans="1:18" ht="9.75" customHeight="1">
      <c r="A1" s="409"/>
      <c r="B1" s="410"/>
      <c r="C1" s="410"/>
      <c r="D1" s="410"/>
      <c r="E1" s="410"/>
      <c r="F1" s="410"/>
      <c r="G1" s="410"/>
      <c r="H1" s="410"/>
      <c r="I1" s="411"/>
      <c r="J1" s="410"/>
      <c r="K1" s="410"/>
      <c r="L1" s="410"/>
      <c r="M1" s="410"/>
      <c r="N1" s="411"/>
      <c r="O1" s="410"/>
      <c r="P1" s="410"/>
    </row>
    <row r="2" spans="1:18" ht="104.25" customHeight="1">
      <c r="A2" s="409"/>
      <c r="B2" s="410"/>
      <c r="C2" s="843" t="str" cm="1">
        <f t="array" aca="1" ref="C2" ca="1">INDIRECT("'8D Form'!$I$12")</f>
        <v/>
      </c>
      <c r="D2" s="843"/>
      <c r="E2" s="843"/>
      <c r="F2" s="843"/>
      <c r="G2" s="843"/>
      <c r="H2" s="843"/>
      <c r="I2" s="843"/>
      <c r="J2" s="843"/>
      <c r="K2" s="843"/>
      <c r="L2" s="843"/>
      <c r="M2" s="843"/>
      <c r="N2" s="843"/>
      <c r="O2" s="410"/>
      <c r="P2" s="414"/>
    </row>
    <row r="3" spans="1:18" ht="47.4" customHeight="1">
      <c r="A3" s="409"/>
      <c r="B3" s="415"/>
      <c r="C3" s="415"/>
      <c r="D3" s="415"/>
      <c r="E3" s="415"/>
      <c r="F3" s="415"/>
      <c r="G3" s="416"/>
      <c r="H3" s="410"/>
      <c r="I3" s="411"/>
      <c r="J3" s="410"/>
      <c r="K3" s="410"/>
      <c r="L3" s="410"/>
      <c r="M3" s="410"/>
      <c r="N3" s="411"/>
      <c r="O3" s="410"/>
      <c r="P3" s="410"/>
    </row>
    <row r="4" spans="1:18" ht="107.25" customHeight="1">
      <c r="A4" s="409"/>
      <c r="B4" s="415"/>
      <c r="C4" s="415"/>
      <c r="D4" s="415"/>
      <c r="E4" s="415"/>
      <c r="F4" s="415"/>
      <c r="G4" s="417"/>
      <c r="H4" s="417"/>
      <c r="I4" s="418"/>
      <c r="J4" s="418"/>
      <c r="K4" s="418"/>
      <c r="L4" s="418"/>
      <c r="M4" s="418"/>
      <c r="N4" s="418"/>
      <c r="O4" s="410"/>
      <c r="P4" s="410"/>
      <c r="Q4" s="844" t="s">
        <v>176</v>
      </c>
    </row>
    <row r="5" spans="1:18" ht="46.5" customHeight="1">
      <c r="A5" s="409"/>
      <c r="B5" s="415"/>
      <c r="C5" s="415"/>
      <c r="D5" s="415"/>
      <c r="E5" s="415"/>
      <c r="F5" s="415"/>
      <c r="G5" s="419"/>
      <c r="H5" s="419"/>
      <c r="I5" s="420"/>
      <c r="J5" s="418"/>
      <c r="K5" s="418"/>
      <c r="L5" s="418"/>
      <c r="M5" s="418"/>
      <c r="N5" s="418"/>
      <c r="O5" s="410"/>
      <c r="P5" s="410"/>
      <c r="Q5" s="844"/>
    </row>
    <row r="6" spans="1:18" ht="46.5" customHeight="1">
      <c r="A6" s="409"/>
      <c r="B6" s="415"/>
      <c r="C6" s="415"/>
      <c r="D6" s="415"/>
      <c r="E6" s="415"/>
      <c r="F6" s="415"/>
      <c r="G6" s="419"/>
      <c r="H6" s="419"/>
      <c r="I6" s="420"/>
      <c r="J6" s="418"/>
      <c r="K6" s="418"/>
      <c r="L6" s="418"/>
      <c r="M6" s="418"/>
      <c r="N6" s="418"/>
      <c r="O6" s="410"/>
      <c r="P6" s="410"/>
      <c r="Q6" s="844"/>
    </row>
    <row r="7" spans="1:18" ht="46.5" customHeight="1">
      <c r="A7" s="409"/>
      <c r="B7" s="410"/>
      <c r="C7" s="410"/>
      <c r="D7" s="410"/>
      <c r="E7" s="410"/>
      <c r="F7" s="410"/>
      <c r="G7" s="419"/>
      <c r="H7" s="419"/>
      <c r="I7" s="420"/>
      <c r="J7" s="418"/>
      <c r="K7" s="418"/>
      <c r="L7" s="418"/>
      <c r="M7" s="418"/>
      <c r="N7" s="418"/>
      <c r="O7" s="410"/>
      <c r="P7" s="410"/>
    </row>
    <row r="8" spans="1:18" ht="46.5" customHeight="1">
      <c r="A8" s="409"/>
      <c r="B8" s="410"/>
      <c r="C8" s="410"/>
      <c r="D8" s="410"/>
      <c r="E8" s="410"/>
      <c r="F8" s="410"/>
      <c r="G8" s="419"/>
      <c r="H8" s="419"/>
      <c r="I8" s="420"/>
      <c r="J8" s="418"/>
      <c r="K8" s="418"/>
      <c r="L8" s="418"/>
      <c r="M8" s="418"/>
      <c r="N8" s="418"/>
      <c r="O8" s="410"/>
      <c r="P8" s="410"/>
    </row>
    <row r="9" spans="1:18" ht="46.5" customHeight="1">
      <c r="A9" s="409"/>
      <c r="B9" s="410"/>
      <c r="C9" s="410"/>
      <c r="D9" s="410"/>
      <c r="E9" s="410"/>
      <c r="F9" s="410"/>
      <c r="G9" s="419"/>
      <c r="H9" s="419"/>
      <c r="I9" s="420"/>
      <c r="J9" s="418"/>
      <c r="K9" s="418"/>
      <c r="L9" s="418"/>
      <c r="M9" s="418"/>
      <c r="N9" s="418"/>
      <c r="O9" s="410"/>
      <c r="P9" s="410"/>
    </row>
    <row r="10" spans="1:18" ht="46.5" customHeight="1">
      <c r="A10" s="409"/>
      <c r="B10" s="410"/>
      <c r="C10" s="410"/>
      <c r="D10" s="410"/>
      <c r="E10" s="410"/>
      <c r="F10" s="410"/>
      <c r="G10" s="419"/>
      <c r="H10" s="419"/>
      <c r="I10" s="420"/>
      <c r="J10" s="418"/>
      <c r="K10" s="418"/>
      <c r="L10" s="418"/>
      <c r="M10" s="418"/>
      <c r="N10" s="418"/>
      <c r="O10" s="410"/>
      <c r="P10" s="410"/>
    </row>
    <row r="11" spans="1:18" ht="46.5" customHeight="1">
      <c r="A11" s="409"/>
      <c r="B11" s="410"/>
      <c r="C11" s="410"/>
      <c r="D11" s="410"/>
      <c r="E11" s="410"/>
      <c r="F11" s="410"/>
      <c r="G11" s="419"/>
      <c r="H11" s="419"/>
      <c r="I11" s="420"/>
      <c r="J11" s="418"/>
      <c r="K11" s="418"/>
      <c r="L11" s="418"/>
      <c r="M11" s="418"/>
      <c r="N11" s="418"/>
      <c r="O11" s="410"/>
      <c r="P11" s="410"/>
    </row>
    <row r="12" spans="1:18" ht="11.25" customHeight="1">
      <c r="A12" s="409"/>
      <c r="B12" s="410"/>
      <c r="C12" s="410"/>
      <c r="D12" s="410"/>
      <c r="E12" s="410"/>
      <c r="F12" s="410"/>
      <c r="G12" s="410"/>
      <c r="H12" s="410"/>
      <c r="I12" s="411"/>
      <c r="J12" s="411"/>
      <c r="K12" s="411"/>
      <c r="L12" s="411"/>
      <c r="M12" s="411"/>
      <c r="N12" s="411"/>
      <c r="O12" s="411"/>
      <c r="P12" s="410"/>
    </row>
    <row r="13" spans="1:18" ht="62.4" customHeight="1">
      <c r="A13" s="409"/>
      <c r="B13" s="421" t="s">
        <v>606</v>
      </c>
      <c r="C13" s="422"/>
      <c r="D13" s="422"/>
      <c r="E13" s="422"/>
      <c r="F13" s="410"/>
      <c r="G13" s="421" t="s">
        <v>607</v>
      </c>
      <c r="H13" s="410"/>
      <c r="I13" s="411"/>
      <c r="J13" s="410"/>
      <c r="K13" s="410"/>
      <c r="L13" s="421" t="s">
        <v>608</v>
      </c>
      <c r="M13" s="422"/>
      <c r="N13" s="422"/>
      <c r="O13" s="422"/>
      <c r="P13" s="422"/>
    </row>
    <row r="14" spans="1:18" ht="139.5" customHeight="1">
      <c r="A14" s="409"/>
      <c r="B14" s="845" t="str">
        <f ca="1">_xlfn.UNICHAR(8226)&amp;_xlfn.TEXTJOIN(_xlfn.UNICHAR(10)&amp;_xlfn.UNICHAR(10)&amp;_xlfn.UNICHAR(8226),TRUE,(INDIRECT("'D4'!AA28:AC37")))</f>
        <v>•</v>
      </c>
      <c r="C14" s="846"/>
      <c r="D14" s="846"/>
      <c r="E14" s="847"/>
      <c r="F14" s="423"/>
      <c r="G14" s="845" t="str">
        <f ca="1">_xlfn.UNICHAR(8226)&amp;_xlfn.TEXTJOIN(_xlfn.UNICHAR(10)&amp;CHAR(10)&amp;_xlfn.UNICHAR(8226),TRUE,(INDIRECT("'D4'!AA64:AC73")))</f>
        <v>•</v>
      </c>
      <c r="H14" s="846"/>
      <c r="I14" s="846"/>
      <c r="J14" s="847"/>
      <c r="K14" s="423"/>
      <c r="L14" s="845" t="str">
        <f ca="1">_xlfn.UNICHAR(8226)&amp;_xlfn.TEXTJOIN(_xlfn.UNICHAR(10)&amp;CHAR(10)&amp;_xlfn.UNICHAR(8226),TRUE,((INDIRECT("'D4'!AA101:AC110"))))</f>
        <v>•</v>
      </c>
      <c r="M14" s="846"/>
      <c r="N14" s="846"/>
      <c r="O14" s="847"/>
      <c r="P14" s="422"/>
    </row>
    <row r="15" spans="1:18" ht="48" customHeight="1">
      <c r="A15" s="409"/>
      <c r="B15" s="421" t="s">
        <v>603</v>
      </c>
      <c r="C15" s="422"/>
      <c r="D15" s="422"/>
      <c r="E15" s="422"/>
      <c r="F15" s="409"/>
      <c r="G15" s="421" t="s">
        <v>603</v>
      </c>
      <c r="H15" s="409"/>
      <c r="I15" s="409"/>
      <c r="J15" s="409"/>
      <c r="K15" s="409"/>
      <c r="L15" s="421" t="s">
        <v>603</v>
      </c>
      <c r="M15" s="409"/>
      <c r="N15" s="409"/>
      <c r="O15" s="409"/>
      <c r="P15" s="409"/>
    </row>
    <row r="16" spans="1:18" ht="52.5" customHeight="1">
      <c r="A16" s="424"/>
      <c r="B16" s="425" t="str" cm="1">
        <f t="array" aca="1" ref="B16" ca="1">IFERROR(_xlfn.CHOOSECOLS(_xlfn.UNIQUE(_xlfn._xlws.FILTER(INDIRECT("'D5-6'!B6:H21"),INDIRECT("'D5-6'!B6:B21")="Why made")),3,4,5,7),"")</f>
        <v/>
      </c>
      <c r="C16" s="426"/>
      <c r="D16" s="425"/>
      <c r="E16" s="425"/>
      <c r="F16" s="409"/>
      <c r="G16" s="425" t="str" cm="1">
        <f t="array" aca="1" ref="G16" ca="1">IFERROR(_xlfn.CHOOSECOLS(_xlfn.UNIQUE(_xlfn._xlws.FILTER(INDIRECT("'D5-6'!B6:H21"),INDIRECT("'D5-6'!B6:B21")="Why shipped")),3,4,5,7),"")</f>
        <v/>
      </c>
      <c r="H16" s="426"/>
      <c r="I16" s="425"/>
      <c r="J16" s="425"/>
      <c r="K16" s="409"/>
      <c r="L16" s="425" t="str" cm="1">
        <f t="array" aca="1" ref="L16" ca="1">IFERROR(_xlfn.CHOOSECOLS(_xlfn.UNIQUE(_xlfn._xlws.FILTER(INDIRECT("'D5-6'!B6:H21"),INDIRECT("'D5-6'!B6:B21")="Why system failed")),3,4,5,7),"")</f>
        <v/>
      </c>
      <c r="M16" s="426"/>
      <c r="N16" s="425"/>
      <c r="O16" s="425"/>
      <c r="P16" s="409"/>
      <c r="Q16" s="427"/>
      <c r="R16" s="428"/>
    </row>
    <row r="17" spans="1:18" ht="48" customHeight="1">
      <c r="A17" s="409"/>
      <c r="B17" s="425"/>
      <c r="C17" s="426"/>
      <c r="D17" s="425"/>
      <c r="E17" s="425"/>
      <c r="F17" s="409"/>
      <c r="G17" s="425"/>
      <c r="H17" s="426"/>
      <c r="I17" s="425"/>
      <c r="J17" s="425"/>
      <c r="K17" s="409"/>
      <c r="L17" s="425"/>
      <c r="M17" s="426"/>
      <c r="N17" s="425"/>
      <c r="O17" s="425"/>
      <c r="P17" s="409"/>
      <c r="Q17" s="427"/>
      <c r="R17" s="428"/>
    </row>
    <row r="18" spans="1:18" ht="48" customHeight="1">
      <c r="A18" s="409"/>
      <c r="B18" s="429"/>
      <c r="C18" s="430"/>
      <c r="D18" s="429"/>
      <c r="E18" s="429"/>
      <c r="F18" s="409"/>
      <c r="G18" s="429"/>
      <c r="H18" s="430"/>
      <c r="I18" s="429"/>
      <c r="J18" s="429"/>
      <c r="K18" s="409"/>
      <c r="L18" s="429"/>
      <c r="M18" s="430"/>
      <c r="N18" s="429"/>
      <c r="O18" s="429"/>
      <c r="P18" s="409"/>
      <c r="Q18" s="427"/>
      <c r="R18" s="428"/>
    </row>
    <row r="19" spans="1:18" ht="63" customHeight="1">
      <c r="A19" s="409"/>
      <c r="B19" s="429"/>
      <c r="C19" s="430"/>
      <c r="D19" s="429"/>
      <c r="E19" s="429"/>
      <c r="F19" s="409"/>
      <c r="G19" s="429"/>
      <c r="H19" s="430"/>
      <c r="I19" s="429"/>
      <c r="J19" s="429"/>
      <c r="K19" s="409"/>
      <c r="L19" s="429"/>
      <c r="M19" s="430"/>
      <c r="N19" s="429"/>
      <c r="O19" s="429"/>
      <c r="P19" s="409"/>
      <c r="Q19" s="427"/>
      <c r="R19" s="428"/>
    </row>
    <row r="20" spans="1:18" ht="48" customHeight="1">
      <c r="A20" s="409"/>
      <c r="B20" s="429"/>
      <c r="C20" s="430"/>
      <c r="D20" s="429"/>
      <c r="E20" s="429"/>
      <c r="F20" s="409"/>
      <c r="G20" s="429"/>
      <c r="H20" s="430"/>
      <c r="I20" s="429"/>
      <c r="J20" s="429"/>
      <c r="K20" s="409"/>
      <c r="L20" s="429"/>
      <c r="M20" s="430"/>
      <c r="N20" s="429"/>
      <c r="O20" s="429"/>
      <c r="P20" s="409"/>
      <c r="Q20" s="427"/>
      <c r="R20" s="428"/>
    </row>
    <row r="21" spans="1:18" ht="48" customHeight="1">
      <c r="A21" s="409"/>
      <c r="B21" s="429"/>
      <c r="C21" s="430"/>
      <c r="D21" s="429"/>
      <c r="E21" s="429"/>
      <c r="F21" s="409"/>
      <c r="G21" s="429"/>
      <c r="H21" s="430"/>
      <c r="I21" s="429"/>
      <c r="J21" s="429"/>
      <c r="K21" s="409"/>
      <c r="L21" s="429"/>
      <c r="M21" s="430"/>
      <c r="N21" s="429"/>
      <c r="O21" s="429"/>
      <c r="P21" s="409"/>
      <c r="Q21" s="427"/>
      <c r="R21" s="428"/>
    </row>
    <row r="22" spans="1:18" ht="48" customHeight="1">
      <c r="A22" s="409"/>
      <c r="B22" s="429"/>
      <c r="C22" s="430"/>
      <c r="D22" s="429"/>
      <c r="E22" s="429"/>
      <c r="F22" s="409"/>
      <c r="G22" s="429"/>
      <c r="H22" s="430"/>
      <c r="I22" s="429"/>
      <c r="J22" s="429"/>
      <c r="K22" s="409"/>
      <c r="L22" s="429"/>
      <c r="M22" s="430"/>
      <c r="N22" s="429"/>
      <c r="O22" s="429"/>
      <c r="P22" s="409"/>
      <c r="Q22" s="427"/>
      <c r="R22" s="428"/>
    </row>
    <row r="23" spans="1:18" ht="48" customHeight="1">
      <c r="A23" s="409"/>
      <c r="B23" s="429"/>
      <c r="C23" s="430"/>
      <c r="D23" s="429"/>
      <c r="E23" s="429"/>
      <c r="F23" s="409"/>
      <c r="G23" s="429"/>
      <c r="H23" s="430"/>
      <c r="I23" s="429"/>
      <c r="J23" s="429"/>
      <c r="K23" s="409"/>
      <c r="L23" s="429"/>
      <c r="M23" s="430"/>
      <c r="N23" s="429"/>
      <c r="O23" s="429"/>
      <c r="P23" s="409"/>
      <c r="Q23" s="427"/>
      <c r="R23" s="428"/>
    </row>
    <row r="24" spans="1:18" ht="48" customHeight="1">
      <c r="A24" s="409"/>
      <c r="B24" s="429"/>
      <c r="C24" s="430"/>
      <c r="D24" s="429"/>
      <c r="E24" s="429"/>
      <c r="F24" s="409"/>
      <c r="G24" s="429"/>
      <c r="H24" s="430"/>
      <c r="I24" s="429"/>
      <c r="J24" s="429"/>
      <c r="K24" s="409"/>
      <c r="L24" s="429"/>
      <c r="M24" s="430"/>
      <c r="N24" s="429"/>
      <c r="O24" s="429"/>
      <c r="P24" s="409"/>
      <c r="Q24" s="427"/>
      <c r="R24" s="428"/>
    </row>
    <row r="25" spans="1:18" ht="48" customHeight="1">
      <c r="A25" s="409"/>
      <c r="B25" s="429"/>
      <c r="C25" s="430"/>
      <c r="D25" s="429"/>
      <c r="E25" s="429"/>
      <c r="F25" s="409"/>
      <c r="G25" s="429"/>
      <c r="H25" s="430"/>
      <c r="I25" s="429"/>
      <c r="J25" s="429"/>
      <c r="K25" s="409"/>
      <c r="L25" s="429"/>
      <c r="M25" s="430"/>
      <c r="N25" s="429"/>
      <c r="O25" s="429"/>
      <c r="P25" s="409"/>
      <c r="Q25" s="427"/>
      <c r="R25" s="428"/>
    </row>
    <row r="26" spans="1:18" ht="48" customHeight="1">
      <c r="A26" s="409"/>
      <c r="B26" s="422"/>
      <c r="C26" s="422"/>
      <c r="D26" s="422"/>
      <c r="E26" s="422"/>
      <c r="F26" s="409"/>
      <c r="G26" s="422"/>
      <c r="H26" s="409"/>
      <c r="I26" s="409"/>
      <c r="J26" s="409"/>
      <c r="K26" s="409"/>
      <c r="L26" s="422"/>
      <c r="M26" s="409"/>
      <c r="N26" s="409"/>
      <c r="O26" s="409"/>
      <c r="P26" s="409"/>
      <c r="Q26" s="427"/>
      <c r="R26" s="428"/>
    </row>
    <row r="27" spans="1:18" ht="42.75" customHeight="1">
      <c r="A27" s="409"/>
      <c r="B27" s="409"/>
      <c r="C27" s="409"/>
      <c r="D27" s="409"/>
      <c r="E27" s="409"/>
      <c r="F27" s="409"/>
      <c r="G27" s="409"/>
      <c r="H27" s="409"/>
      <c r="I27" s="409"/>
      <c r="J27" s="409"/>
      <c r="K27" s="409"/>
      <c r="L27" s="409"/>
      <c r="M27" s="409"/>
      <c r="N27" s="409"/>
      <c r="O27" s="409"/>
      <c r="P27" s="409"/>
      <c r="Q27" s="431"/>
    </row>
    <row r="28" spans="1:18" ht="42.75" customHeight="1">
      <c r="A28" s="409"/>
      <c r="B28" s="409"/>
      <c r="C28" s="409"/>
      <c r="D28" s="409"/>
      <c r="E28" s="409"/>
      <c r="F28" s="409"/>
      <c r="G28" s="409"/>
      <c r="H28" s="409"/>
      <c r="I28" s="409"/>
      <c r="J28" s="409"/>
      <c r="K28" s="409"/>
      <c r="L28" s="409"/>
      <c r="M28" s="409"/>
      <c r="N28" s="409"/>
      <c r="O28" s="409"/>
      <c r="P28" s="409"/>
      <c r="Q28" s="431"/>
    </row>
    <row r="29" spans="1:18" ht="12.75" customHeight="1">
      <c r="A29" s="432"/>
      <c r="B29" s="432"/>
      <c r="C29" s="432"/>
      <c r="D29" s="432"/>
      <c r="E29" s="432"/>
      <c r="F29" s="432"/>
      <c r="G29" s="432"/>
      <c r="H29" s="432"/>
      <c r="I29" s="432"/>
      <c r="J29" s="432"/>
      <c r="K29" s="432"/>
      <c r="L29" s="432"/>
      <c r="M29" s="432"/>
      <c r="N29" s="432"/>
      <c r="O29" s="432"/>
      <c r="P29" s="432"/>
      <c r="Q29" s="431"/>
    </row>
    <row r="30" spans="1:18" ht="42.75" customHeight="1">
      <c r="A30" s="410"/>
      <c r="B30" s="410"/>
      <c r="C30" s="410"/>
      <c r="D30" s="410"/>
      <c r="E30" s="410"/>
      <c r="F30" s="410"/>
      <c r="G30" s="410"/>
      <c r="H30" s="410"/>
      <c r="I30" s="411"/>
      <c r="J30" s="410"/>
      <c r="K30" s="410"/>
      <c r="L30" s="410"/>
      <c r="M30" s="410"/>
    </row>
    <row r="31" spans="1:18" ht="42.75" customHeight="1">
      <c r="A31" s="410"/>
      <c r="B31" s="434" t="str" cm="1">
        <f t="array" aca="1" ref="B31" ca="1">CONCATENATE("Customer: "&amp;INDIRECT("'8D Form'!C9"))</f>
        <v xml:space="preserve">Customer: </v>
      </c>
      <c r="C31" s="435"/>
      <c r="D31" s="435"/>
      <c r="E31" s="435"/>
      <c r="F31" s="410"/>
      <c r="G31" s="410"/>
      <c r="H31" s="410"/>
      <c r="I31" s="411"/>
      <c r="J31" s="410"/>
      <c r="K31" s="410"/>
      <c r="L31" s="410"/>
      <c r="M31" s="410"/>
    </row>
    <row r="32" spans="1:18" ht="42.75" customHeight="1">
      <c r="A32" s="410"/>
      <c r="B32" s="434" t="str" cm="1">
        <f t="array" aca="1" ref="B32" ca="1">CONCATENATE("Program: "&amp;INDIRECT("'8D Form'!C10"))</f>
        <v xml:space="preserve">Program: </v>
      </c>
      <c r="C32" s="435"/>
      <c r="D32" s="435"/>
      <c r="E32" s="435"/>
      <c r="F32" s="410"/>
      <c r="G32" s="410"/>
      <c r="H32" s="410"/>
      <c r="I32" s="411"/>
      <c r="J32" s="410"/>
      <c r="K32" s="410"/>
      <c r="L32" s="410"/>
      <c r="M32" s="410"/>
    </row>
    <row r="33" spans="1:18" ht="36.75" customHeight="1">
      <c r="A33" s="410"/>
      <c r="B33" s="434" t="str" cm="1">
        <f t="array" aca="1" ref="B33" ca="1">CONCATENATE("Product: "&amp;INDIRECT("'8D Form'!C11"))</f>
        <v xml:space="preserve">Product: </v>
      </c>
      <c r="C33" s="435"/>
      <c r="D33" s="435"/>
      <c r="E33" s="435"/>
      <c r="F33" s="410"/>
      <c r="G33" s="410"/>
      <c r="H33" s="410"/>
      <c r="I33" s="411"/>
      <c r="J33" s="410"/>
      <c r="K33" s="410"/>
      <c r="L33" s="436"/>
      <c r="M33" s="410"/>
    </row>
    <row r="34" spans="1:18" ht="74.400000000000006" customHeight="1">
      <c r="A34" s="410"/>
      <c r="B34" s="437" t="s">
        <v>604</v>
      </c>
      <c r="C34" s="410"/>
      <c r="D34" s="438"/>
      <c r="E34" s="438"/>
      <c r="F34" s="410"/>
      <c r="G34" s="437" t="s">
        <v>609</v>
      </c>
      <c r="H34" s="410"/>
      <c r="I34" s="411"/>
      <c r="J34" s="410"/>
      <c r="K34" s="410"/>
      <c r="L34" s="436"/>
      <c r="M34" s="410"/>
    </row>
    <row r="35" spans="1:18" ht="42.75" customHeight="1">
      <c r="A35" s="410"/>
      <c r="B35" s="840" cm="1">
        <f t="array" aca="1" ref="B35" ca="1">INDIRECT("'8D Form'!C25")</f>
        <v>0</v>
      </c>
      <c r="C35" s="410"/>
      <c r="D35" s="410"/>
      <c r="E35" s="410"/>
      <c r="F35" s="410"/>
      <c r="G35" s="839" cm="1">
        <f t="array" aca="1" ref="G35" ca="1">INDIRECT("'8D Form'!C31")</f>
        <v>0</v>
      </c>
      <c r="H35" s="839"/>
      <c r="I35" s="839"/>
      <c r="J35" s="839"/>
      <c r="K35" s="839"/>
      <c r="L35" s="839"/>
      <c r="M35" s="410"/>
    </row>
    <row r="36" spans="1:18" ht="42.75" customHeight="1">
      <c r="A36" s="410"/>
      <c r="B36" s="841"/>
      <c r="C36" s="410"/>
      <c r="D36" s="410"/>
      <c r="E36" s="410"/>
      <c r="F36" s="410"/>
      <c r="G36" s="839"/>
      <c r="H36" s="839"/>
      <c r="I36" s="839"/>
      <c r="J36" s="839"/>
      <c r="K36" s="839"/>
      <c r="L36" s="839"/>
      <c r="M36" s="410"/>
    </row>
    <row r="37" spans="1:18" ht="42.75" customHeight="1">
      <c r="A37" s="410"/>
      <c r="B37" s="841"/>
      <c r="C37" s="410"/>
      <c r="D37" s="410"/>
      <c r="E37" s="410"/>
      <c r="F37" s="410"/>
      <c r="G37" s="839"/>
      <c r="H37" s="839"/>
      <c r="I37" s="839"/>
      <c r="J37" s="839"/>
      <c r="K37" s="839"/>
      <c r="L37" s="839"/>
      <c r="M37" s="410"/>
    </row>
    <row r="38" spans="1:18" ht="42.75" customHeight="1">
      <c r="A38" s="410"/>
      <c r="B38" s="841"/>
      <c r="C38" s="410"/>
      <c r="D38" s="410"/>
      <c r="E38" s="410"/>
      <c r="F38" s="410"/>
      <c r="G38" s="839"/>
      <c r="H38" s="839"/>
      <c r="I38" s="839"/>
      <c r="J38" s="839"/>
      <c r="K38" s="839"/>
      <c r="L38" s="839"/>
      <c r="M38" s="410"/>
    </row>
    <row r="39" spans="1:18" ht="42.75" customHeight="1">
      <c r="A39" s="410"/>
      <c r="B39" s="842"/>
      <c r="C39" s="410"/>
      <c r="D39" s="410"/>
      <c r="E39" s="410"/>
      <c r="F39" s="410"/>
      <c r="G39" s="839"/>
      <c r="H39" s="839"/>
      <c r="I39" s="839"/>
      <c r="J39" s="839"/>
      <c r="K39" s="839"/>
      <c r="L39" s="839"/>
      <c r="M39" s="410"/>
    </row>
    <row r="40" spans="1:18" ht="79.25" customHeight="1">
      <c r="A40" s="410"/>
      <c r="B40" s="437" t="s">
        <v>610</v>
      </c>
      <c r="C40" s="410"/>
      <c r="D40" s="438"/>
      <c r="E40" s="438"/>
      <c r="F40" s="439"/>
      <c r="G40" s="437" t="s">
        <v>611</v>
      </c>
      <c r="H40" s="410"/>
      <c r="I40" s="439"/>
      <c r="J40" s="439"/>
      <c r="K40" s="410"/>
      <c r="L40" s="410"/>
      <c r="M40" s="410"/>
    </row>
    <row r="41" spans="1:18" ht="239.25" customHeight="1">
      <c r="A41" s="410"/>
      <c r="B41" s="839" cm="1">
        <f t="array" aca="1" ref="B41" ca="1">INDIRECT("'8D Form'!C39")</f>
        <v>0</v>
      </c>
      <c r="C41" s="839"/>
      <c r="D41" s="839"/>
      <c r="E41" s="839"/>
      <c r="F41" s="410"/>
      <c r="G41" s="839" cm="1">
        <f t="array" aca="1" ref="G41" ca="1">INDIRECT("'8D Form'!C45")</f>
        <v>0</v>
      </c>
      <c r="H41" s="839"/>
      <c r="I41" s="839"/>
      <c r="J41" s="839"/>
      <c r="K41" s="839"/>
      <c r="L41" s="839"/>
      <c r="M41" s="410"/>
    </row>
    <row r="42" spans="1:18" ht="72" customHeight="1">
      <c r="A42" s="410"/>
      <c r="B42" s="437" t="s">
        <v>612</v>
      </c>
      <c r="C42" s="410"/>
      <c r="D42" s="438"/>
      <c r="E42" s="438"/>
      <c r="F42" s="410"/>
      <c r="G42" s="437" t="s">
        <v>613</v>
      </c>
      <c r="H42" s="410"/>
      <c r="I42" s="439"/>
      <c r="J42" s="439"/>
      <c r="K42" s="410"/>
      <c r="L42" s="410"/>
      <c r="M42" s="410"/>
    </row>
    <row r="43" spans="1:18" s="433" customFormat="1" ht="231.75" customHeight="1">
      <c r="A43" s="410"/>
      <c r="B43" s="839" cm="1">
        <f t="array" aca="1" ref="B43" ca="1">INDIRECT("'8D Form'!C41")</f>
        <v>0</v>
      </c>
      <c r="C43" s="839"/>
      <c r="D43" s="839"/>
      <c r="E43" s="839"/>
      <c r="F43" s="410"/>
      <c r="G43" s="839" cm="1">
        <f t="array" aca="1" ref="G43" ca="1">INDIRECT("'8D Form'!C47")</f>
        <v>0</v>
      </c>
      <c r="H43" s="839"/>
      <c r="I43" s="839"/>
      <c r="J43" s="839"/>
      <c r="K43" s="839"/>
      <c r="L43" s="839"/>
      <c r="M43" s="410"/>
      <c r="O43" s="413"/>
      <c r="P43" s="413"/>
      <c r="Q43" s="412"/>
      <c r="R43" s="413"/>
    </row>
    <row r="44" spans="1:18" s="433" customFormat="1" ht="82.25" customHeight="1">
      <c r="A44" s="410"/>
      <c r="B44" s="437" t="s">
        <v>605</v>
      </c>
      <c r="C44" s="411"/>
      <c r="D44" s="438"/>
      <c r="E44" s="438"/>
      <c r="F44" s="410"/>
      <c r="G44" s="437" t="s">
        <v>614</v>
      </c>
      <c r="H44" s="411"/>
      <c r="I44" s="439"/>
      <c r="J44" s="439"/>
      <c r="K44" s="410"/>
      <c r="L44" s="410"/>
      <c r="M44" s="410"/>
      <c r="O44" s="413"/>
      <c r="P44" s="413"/>
      <c r="Q44" s="412"/>
      <c r="R44" s="413"/>
    </row>
    <row r="45" spans="1:18" s="433" customFormat="1" ht="243" customHeight="1">
      <c r="A45" s="410"/>
      <c r="B45" s="839" cm="1">
        <f t="array" aca="1" ref="B45" ca="1">INDIRECT("'8D Form'!C43")</f>
        <v>0</v>
      </c>
      <c r="C45" s="839"/>
      <c r="D45" s="839"/>
      <c r="E45" s="839"/>
      <c r="F45" s="410"/>
      <c r="G45" s="839" cm="1">
        <f t="array" aca="1" ref="G45" ca="1">INDIRECT("'8D Form'!C49")</f>
        <v>0</v>
      </c>
      <c r="H45" s="839"/>
      <c r="I45" s="839"/>
      <c r="J45" s="839"/>
      <c r="K45" s="839"/>
      <c r="L45" s="839"/>
      <c r="M45" s="410"/>
      <c r="O45" s="413"/>
      <c r="P45" s="413"/>
      <c r="Q45" s="412"/>
      <c r="R45" s="413"/>
    </row>
    <row r="46" spans="1:18" s="433" customFormat="1" ht="42.75" customHeight="1">
      <c r="A46" s="410"/>
      <c r="B46" s="410"/>
      <c r="C46" s="410"/>
      <c r="D46" s="410"/>
      <c r="E46" s="410"/>
      <c r="F46" s="410"/>
      <c r="G46" s="410"/>
      <c r="H46" s="410"/>
      <c r="I46" s="411"/>
      <c r="J46" s="410"/>
      <c r="K46" s="410"/>
      <c r="L46" s="410"/>
      <c r="M46" s="410"/>
      <c r="O46" s="413"/>
      <c r="P46" s="413"/>
      <c r="Q46" s="412"/>
      <c r="R46" s="413"/>
    </row>
    <row r="47" spans="1:18" s="433" customFormat="1" ht="42.75" customHeight="1">
      <c r="A47" s="410"/>
      <c r="B47" s="410"/>
      <c r="C47" s="410"/>
      <c r="D47" s="410"/>
      <c r="E47" s="410"/>
      <c r="F47" s="410"/>
      <c r="G47" s="410"/>
      <c r="H47" s="410"/>
      <c r="I47" s="411"/>
      <c r="J47" s="410"/>
      <c r="K47" s="410"/>
      <c r="L47" s="410"/>
      <c r="M47" s="410"/>
      <c r="O47" s="413"/>
      <c r="P47" s="413"/>
      <c r="Q47" s="412"/>
      <c r="R47" s="413"/>
    </row>
  </sheetData>
  <mergeCells count="13">
    <mergeCell ref="B41:E41"/>
    <mergeCell ref="G41:L41"/>
    <mergeCell ref="B43:E43"/>
    <mergeCell ref="G43:L43"/>
    <mergeCell ref="B45:E45"/>
    <mergeCell ref="G45:L45"/>
    <mergeCell ref="G35:L39"/>
    <mergeCell ref="B35:B39"/>
    <mergeCell ref="C2:N2"/>
    <mergeCell ref="Q4:Q6"/>
    <mergeCell ref="B14:E14"/>
    <mergeCell ref="G14:J14"/>
    <mergeCell ref="L14:O14"/>
  </mergeCells>
  <phoneticPr fontId="54"/>
  <printOptions horizontalCentered="1"/>
  <pageMargins left="0.19685039370078741" right="0.19685039370078741" top="0.19685039370078741" bottom="0.59055118110236227" header="0" footer="0.19685039370078741"/>
  <pageSetup paperSize="9" scale="26" fitToHeight="0" orientation="landscape" r:id="rId1"/>
  <headerFooter alignWithMargins="0">
    <oddFooter>&amp;L&amp;8AE-LOS-FR-01-EJ / Rev.12.0
(01-Oct-2025)&amp;C&amp;"Calibri,標準"&amp;8&amp;K000000Adient plc
Proprietary and Confidential
&amp;1#&amp;10Adient – INTERNAL&amp;R&amp;8Page &amp;P of &amp;N</oddFooter>
  </headerFooter>
  <rowBreaks count="1" manualBreakCount="1">
    <brk id="28" max="16" man="1"/>
  </rowBreaks>
  <drawing r:id="rId2"/>
  <legacyDrawing r:id="rId3"/>
  <oleObjects>
    <mc:AlternateContent xmlns:mc="http://schemas.openxmlformats.org/markup-compatibility/2006">
      <mc:Choice Requires="x14">
        <oleObject progId="PowerPoint.Show.8" dvAspect="DVASPECT_ICON" shapeId="22680" r:id="rId4">
          <objectPr defaultSize="0" r:id="rId5">
            <anchor moveWithCells="1">
              <from>
                <xdr:col>16</xdr:col>
                <xdr:colOff>63500</xdr:colOff>
                <xdr:row>1</xdr:row>
                <xdr:rowOff>38100</xdr:rowOff>
              </from>
              <to>
                <xdr:col>16</xdr:col>
                <xdr:colOff>1016000</xdr:colOff>
                <xdr:row>1</xdr:row>
                <xdr:rowOff>838200</xdr:rowOff>
              </to>
            </anchor>
          </objectPr>
        </oleObject>
      </mc:Choice>
      <mc:Fallback>
        <oleObject progId="PowerPoint.Show.8" dvAspect="DVASPECT_ICON" shapeId="2268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156054E07D14C49BE37B64D00735641" ma:contentTypeVersion="36" ma:contentTypeDescription="Create a new document." ma:contentTypeScope="" ma:versionID="671e9feef17ef51efd88b6c9f562f4f1">
  <xsd:schema xmlns:xsd="http://www.w3.org/2001/XMLSchema" xmlns:xs="http://www.w3.org/2001/XMLSchema" xmlns:p="http://schemas.microsoft.com/office/2006/metadata/properties" xmlns:ns1="248fb913-40d8-4a57-b2df-c5c9dbb919c3" xmlns:ns3="d4a260fd-1a7b-42ff-899f-5bb5128d6f5e" targetNamespace="http://schemas.microsoft.com/office/2006/metadata/properties" ma:root="true" ma:fieldsID="5aa126aefcdca0a40462930e1295deaa" ns1:_="" ns3:_="">
    <xsd:import namespace="248fb913-40d8-4a57-b2df-c5c9dbb919c3"/>
    <xsd:import namespace="d4a260fd-1a7b-42ff-899f-5bb5128d6f5e"/>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3:TaxCatchAll" minOccurs="0"/>
                <xsd:element ref="ns1:Archived_x003f_" minOccurs="0"/>
                <xsd:element ref="ns1:Archival_x0020_date" minOccurs="0"/>
                <xsd:element ref="ns1:MediaServiceMetadata" minOccurs="0"/>
                <xsd:element ref="ns1:MediaServiceFastMetadata" minOccurs="0"/>
                <xsd:element ref="ns1:MediaServiceObjectDetectorVersions" minOccurs="0"/>
                <xsd:element ref="ns1: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fb913-40d8-4a57-b2df-c5c9dbb919c3" elementFormDefault="qualified">
    <xsd:import namespace="http://schemas.microsoft.com/office/2006/documentManagement/types"/>
    <xsd:import namespace="http://schemas.microsoft.com/office/infopath/2007/PartnerControls"/>
    <xsd:element name="Order0" ma:index="0" nillable="true" ma:displayName="Order" ma:decimals="0" ma:internalName="Order0" ma:readOnly="false" ma:percentage="FALSE">
      <xsd:simpleType>
        <xsd:restriction base="dms:Number"/>
      </xsd:simpleType>
    </xsd:element>
    <xsd:element name="Document_x0020_number" ma:index="2" ma:displayName="Document number" ma:indexed="true" ma:internalName="Document_x0020_number" ma:readOnly="false">
      <xsd:simpleType>
        <xsd:restriction base="dms:Text">
          <xsd:maxLength value="255"/>
        </xsd:restriction>
      </xsd:simpleType>
    </xsd:element>
    <xsd:element name="Revision_x0020_level" ma:index="3" ma:displayName="Revision level" ma:decimals="1" ma:internalName="Revision_x0020_level" ma:readOnly="false" ma:percentage="FALSE">
      <xsd:simpleType>
        <xsd:restriction base="dms:Number"/>
      </xsd:simpleType>
    </xsd:element>
    <xsd:element name="Revision_x0020_date" ma:index="4" ma:displayName="Revision date" ma:format="DateOnly" ma:indexed="true" ma:internalName="Revision_x0020_date" ma:readOnly="false">
      <xsd:simpleType>
        <xsd:restriction base="dms:DateTime"/>
      </xsd:simpleType>
    </xsd:element>
    <xsd:element name="BOS_x0020_document_x0020_type" ma:index="5" ma:displayName="BOS document type" ma:format="Dropdown" ma:indexed="true" ma:internalName="BOS_x0020_document_x0020_type" ma:readOnly="fals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ma:readOnly="false">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ma:readOnly="false">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ma:readOnly="false">
      <xsd:simpleType>
        <xsd:restriction base="dms:Choice">
          <xsd:enumeration value="English"/>
          <xsd:enumeration value="Arabic"/>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18" nillable="true" ma:displayName="Archived?" ma:default="0" ma:indexed="true" ma:internalName="Archived_x003f_" ma:readOnly="false">
      <xsd:simpleType>
        <xsd:restriction base="dms:Boolean"/>
      </xsd:simpleType>
    </xsd:element>
    <xsd:element name="Archival_x0020_date" ma:index="19" nillable="true" ma:displayName="Archival date" ma:format="DateOnly" ma:indexed="true" ma:internalName="Archival_x0020_date" ma:readOnly="false">
      <xsd:simpleType>
        <xsd:restriction base="dms:DateTim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260fd-1a7b-42ff-899f-5bb5128d6f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00f5d1e-2d6a-4947-926e-85738d36e1ea}" ma:internalName="TaxCatchAll" ma:showField="CatchAllData" ma:web="d4a260fd-1a7b-42ff-899f-5bb5128d6f5e">
      <xsd:complexType>
        <xsd:complexContent>
          <xsd:extension base="dms:MultiChoiceLookup">
            <xsd:sequence>
              <xsd:element name="Value" type="dms:Lookup" maxOccurs="unbounded" minOccurs="0" nillable="true"/>
            </xsd:sequence>
          </xsd:extension>
        </xsd:complexContent>
      </xsd:complexType>
    </xsd:element>
    <xsd:element name="TaxKeywordTaxHTField" ma:index="24" nillable="true" ma:taxonomy="true" ma:internalName="TaxKeywordTaxHTField" ma:taxonomyFieldName="TaxKeyword" ma:displayName="エンタープライズ キーワード"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コンテンツ タイプ"/>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a260fd-1a7b-42ff-899f-5bb5128d6f5e" xsi:nil="true"/>
    <Document_x0020_number xmlns="248fb913-40d8-4a57-b2df-c5c9dbb919c3">AE-LOS-FR-01-EJ</Document_x0020_number>
    <Revision_x0020_date xmlns="248fb913-40d8-4a57-b2df-c5c9dbb919c3">2025-10-01T04:00:00+00:00</Revision_x0020_date>
    <Order0 xmlns="248fb913-40d8-4a57-b2df-c5c9dbb919c3" xsi:nil="true"/>
    <Section xmlns="248fb913-40d8-4a57-b2df-c5c9dbb919c3">LOS Management</Section>
    <TaxKeywordTaxHTField xmlns="d4a260fd-1a7b-42ff-899f-5bb5128d6f5e">
      <Terms xmlns="http://schemas.microsoft.com/office/infopath/2007/PartnerControls"/>
    </TaxKeywordTaxHTField>
    <Archival_x0020_date xmlns="248fb913-40d8-4a57-b2df-c5c9dbb919c3" xsi:nil="true"/>
    <Product_x0020_group xmlns="248fb913-40d8-4a57-b2df-c5c9dbb919c3">Adient</Product_x0020_group>
    <Archived_x003f_ xmlns="248fb913-40d8-4a57-b2df-c5c9dbb919c3">false</Archived_x003f_>
    <Language xmlns="248fb913-40d8-4a57-b2df-c5c9dbb919c3">Japanese</Language>
    <BOS_x0020_document_x0020_type xmlns="248fb913-40d8-4a57-b2df-c5c9dbb919c3">Form</BOS_x0020_document_x0020_type>
    <Revision_x0020_level xmlns="248fb913-40d8-4a57-b2df-c5c9dbb919c3">12</Revision_x0020_level>
  </documentManagement>
</p:properties>
</file>

<file path=customXml/itemProps1.xml><?xml version="1.0" encoding="utf-8"?>
<ds:datastoreItem xmlns:ds="http://schemas.openxmlformats.org/officeDocument/2006/customXml" ds:itemID="{7993C8E9-DA89-4851-8FAC-3E16DB87D612}">
  <ds:schemaRefs>
    <ds:schemaRef ds:uri="http://schemas.microsoft.com/sharepoint/v3/contenttype/forms"/>
  </ds:schemaRefs>
</ds:datastoreItem>
</file>

<file path=customXml/itemProps2.xml><?xml version="1.0" encoding="utf-8"?>
<ds:datastoreItem xmlns:ds="http://schemas.openxmlformats.org/officeDocument/2006/customXml" ds:itemID="{A37E45B8-099C-4A01-A74A-1B0BA2545D51}"/>
</file>

<file path=customXml/itemProps3.xml><?xml version="1.0" encoding="utf-8"?>
<ds:datastoreItem xmlns:ds="http://schemas.openxmlformats.org/officeDocument/2006/customXml" ds:itemID="{801B8F38-6170-4617-83BC-FE0D46080B12}">
  <ds:schemaRefs>
    <ds:schemaRef ds:uri="http://www.w3.org/XML/1998/namespace"/>
    <ds:schemaRef ds:uri="http://purl.org/dc/dcmitype/"/>
    <ds:schemaRef ds:uri="d4a260fd-1a7b-42ff-899f-5bb5128d6f5e"/>
    <ds:schemaRef ds:uri="248fb913-40d8-4a57-b2df-c5c9dbb919c3"/>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72</vt:i4>
      </vt:variant>
    </vt:vector>
  </HeadingPairs>
  <TitlesOfParts>
    <vt:vector size="81" baseType="lpstr">
      <vt:lpstr>Change Log</vt:lpstr>
      <vt:lpstr>Instructions</vt:lpstr>
      <vt:lpstr>8D Form</vt:lpstr>
      <vt:lpstr>D1-D2</vt:lpstr>
      <vt:lpstr>D3</vt:lpstr>
      <vt:lpstr>D4</vt:lpstr>
      <vt:lpstr>D5-6</vt:lpstr>
      <vt:lpstr>D7-8</vt:lpstr>
      <vt:lpstr>Summary</vt:lpstr>
      <vt:lpstr>'8D Form'!Eight_D_form_user_inputs</vt:lpstr>
      <vt:lpstr>'8D Form'!IRIS_BUILD_DATE_FOR_CERTIFIED_MATERIAL</vt:lpstr>
      <vt:lpstr>'8D Form'!IRIS_CHAMPION_EMAIL</vt:lpstr>
      <vt:lpstr>'8D Form'!IRIS_CHAMPION_NAME</vt:lpstr>
      <vt:lpstr>'8D Form'!IRIS_CHAMPION_PHONE</vt:lpstr>
      <vt:lpstr>'8D Form'!IRIS_CHAMPION_TITLE</vt:lpstr>
      <vt:lpstr>'8D Form'!IRIS_CLOSURE_STATEMENT</vt:lpstr>
      <vt:lpstr>'8D Form'!IRIS_CONTROL_PLAN_AFFECTED_DOC_DUE_DT</vt:lpstr>
      <vt:lpstr>'8D Form'!IRIS_CONTROL_PLAN_AFFECTED_DOC_OWNER</vt:lpstr>
      <vt:lpstr>'8D Form'!IRIS_CORRECTIVE_ACTION_OWNER_EMAIL_1</vt:lpstr>
      <vt:lpstr>'8D Form'!IRIS_CORRECTIVE_ACTION_OWNER_NAME_1</vt:lpstr>
      <vt:lpstr>'8D Form'!IRIS_CORRECTIVE_ACTION_OWNER_PHONE_1</vt:lpstr>
      <vt:lpstr>'8D Form'!IRIS_CUST_IMPACT</vt:lpstr>
      <vt:lpstr>'8D Form'!IRIS_DEFECT_NUMBER</vt:lpstr>
      <vt:lpstr>'8D Form'!IRIS_DESIGN_AFFECTED_DOC_DUE_DT</vt:lpstr>
      <vt:lpstr>'8D Form'!IRIS_DESIGN_AFFECTED_DOC_OWNER</vt:lpstr>
      <vt:lpstr>'8D Form'!IRIS_DFMEA_AFFECTED_DOC_DUE_DT</vt:lpstr>
      <vt:lpstr>'8D Form'!IRIS_DFMEA_AFFECTED_DOC_OWNER</vt:lpstr>
      <vt:lpstr>'8D Form'!IRIS_DRAWING_AFFECTED_DOC_DUE_DT</vt:lpstr>
      <vt:lpstr>'8D Form'!IRIS_DRAWING_AFFECTED_DOC_OWNER</vt:lpstr>
      <vt:lpstr>'8D Form'!IRIS_FACILITIES_INVOLVED</vt:lpstr>
      <vt:lpstr>'8D Form'!IRIS_IDENTIFICATION_OF_CERTIFIED_MATERIAL</vt:lpstr>
      <vt:lpstr>'8D Form'!IRIS_INTERIM_CONTAINMENT_START_DT</vt:lpstr>
      <vt:lpstr>'8D Form'!IRIS_INTERIM_COUNTERMEASURE</vt:lpstr>
      <vt:lpstr>'8D Form'!IRIS_NEW_PARTS_IDENTIFICATION_MTHD</vt:lpstr>
      <vt:lpstr>'8D Form'!IRIS_OP_AFFECTED_DOC_DUE_DT</vt:lpstr>
      <vt:lpstr>'8D Form'!IRIS_OP_AFFECTED_DOC_OWNER</vt:lpstr>
      <vt:lpstr>'8D Form'!IRIS_OTHER_FACILITIES_CA_OWNER</vt:lpstr>
      <vt:lpstr>'8D Form'!IRIS_OTHER_FACILITIES_DUE_DATE</vt:lpstr>
      <vt:lpstr>'8D Form'!IRIS_OTHER_FACILITIES_NAME</vt:lpstr>
      <vt:lpstr>'8D Form'!IRIS_OTHER_FACILITIES_PART_NUMBER</vt:lpstr>
      <vt:lpstr>'8D Form'!IRIS_PFMEA_AFFECTED_DOC_DUE_DT</vt:lpstr>
      <vt:lpstr>'8D Form'!IRIS_PFMEA_AFFECTED_DOC_OWNER</vt:lpstr>
      <vt:lpstr>'8D Form'!IRIS_PREVENTION_DTL</vt:lpstr>
      <vt:lpstr>'8D Form'!IRIS_PROBLEM_DESC</vt:lpstr>
      <vt:lpstr>'8D Form'!IRIS_PROCESS_FLOW_AFFECTED_DOC_DUE_DT</vt:lpstr>
      <vt:lpstr>'8D Form'!IRIS_PROCESS_FLOW_AFFECTED_DOC_OWNER</vt:lpstr>
      <vt:lpstr>'8D Form'!IRIS_PRODUCT_PLATFORM_AT_RISK</vt:lpstr>
      <vt:lpstr>'8D Form'!IRIS_SORTED_NUMBER</vt:lpstr>
      <vt:lpstr>'8D Form'!IRIS_SORTING_RESULTS</vt:lpstr>
      <vt:lpstr>'8D Form'!IRIS_TARGET_COMPLETIN_DT_1</vt:lpstr>
      <vt:lpstr>'8D Form'!IRIS_TEAM_MEMBER_EMAIL_1</vt:lpstr>
      <vt:lpstr>'8D Form'!IRIS_TEAM_MEMBER_EMAIL_2</vt:lpstr>
      <vt:lpstr>'8D Form'!IRIS_TEAM_MEMBER_EMAIL_3</vt:lpstr>
      <vt:lpstr>'8D Form'!IRIS_TEAM_MEMBER_EMAIL_4</vt:lpstr>
      <vt:lpstr>'8D Form'!IRIS_TEAM_MEMBER_NAME_1</vt:lpstr>
      <vt:lpstr>'8D Form'!IRIS_TEAM_MEMBER_NAME_2</vt:lpstr>
      <vt:lpstr>'8D Form'!IRIS_TEAM_MEMBER_NAME_3</vt:lpstr>
      <vt:lpstr>'8D Form'!IRIS_TEAM_MEMBER_NAME_4</vt:lpstr>
      <vt:lpstr>'8D Form'!IRIS_TEAM_MEMBER_PHONE_1</vt:lpstr>
      <vt:lpstr>'8D Form'!IRIS_TEAM_MEMBER_PHONE_2</vt:lpstr>
      <vt:lpstr>'8D Form'!IRIS_TEAM_MEMBER_PHONE_3</vt:lpstr>
      <vt:lpstr>'8D Form'!IRIS_TEAM_MEMBER_PHONE_4</vt:lpstr>
      <vt:lpstr>'8D Form'!IRIS_TEAM_MEMBER_TITLE_1</vt:lpstr>
      <vt:lpstr>'8D Form'!IRIS_TEAM_MEMBER_TITLE_2</vt:lpstr>
      <vt:lpstr>'8D Form'!IRIS_TEAM_MEMBER_TITLE_3</vt:lpstr>
      <vt:lpstr>'8D Form'!IRIS_TEAM_MEMBER_TITLE_4</vt:lpstr>
      <vt:lpstr>'8D Form'!IRIS_VERIFICATION_OF_CORRECTIVE_ACTN</vt:lpstr>
      <vt:lpstr>'8D Form'!IRIS_WHY_MADE_CORRECTIVE_ACTN_1</vt:lpstr>
      <vt:lpstr>'8D Form'!IRIS_WHY_MADE_VERIFICATION_DTL_1</vt:lpstr>
      <vt:lpstr>'8D Form'!IRIS_WHY_SHIPPED_CORRECTIVE_ACTN_1</vt:lpstr>
      <vt:lpstr>'8D Form'!IRIS_WHY_SHIPPED_VERIFICATION_DTL_1</vt:lpstr>
      <vt:lpstr>'8D Form'!IRIS_WHY_SYS_FAILED_CORRECTIVE_ACTN_1</vt:lpstr>
      <vt:lpstr>'8D Form'!IRIS_WHY_SYS_FAILED_VERIFICATION_DTL_1</vt:lpstr>
      <vt:lpstr>'8D Form'!Print_Area</vt:lpstr>
      <vt:lpstr>'D1-D2'!Print_Area</vt:lpstr>
      <vt:lpstr>'D3'!Print_Area</vt:lpstr>
      <vt:lpstr>'D5-6'!Print_Area</vt:lpstr>
      <vt:lpstr>'D7-8'!Print_Area</vt:lpstr>
      <vt:lpstr>Instructions!Print_Area</vt:lpstr>
      <vt:lpstr>Summary!Print_Area</vt:lpstr>
      <vt:lpstr>WM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Elena Neacsu</dc:creator>
  <cp:keywords/>
  <cp:lastModifiedBy>Noriko Koyama</cp:lastModifiedBy>
  <cp:lastPrinted>2026-01-06T08:07:21Z</cp:lastPrinted>
  <dcterms:created xsi:type="dcterms:W3CDTF">2024-02-22T10:10:31Z</dcterms:created>
  <dcterms:modified xsi:type="dcterms:W3CDTF">2026-01-07T05:29:36Z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77c177-921f-4c67-aad2-9844fb8189cd_Enabled">
    <vt:lpwstr>true</vt:lpwstr>
  </property>
  <property fmtid="{D5CDD505-2E9C-101B-9397-08002B2CF9AE}" pid="3" name="MSIP_Label_dd77c177-921f-4c67-aad2-9844fb8189cd_SetDate">
    <vt:lpwstr>2024-02-22T10:34:18Z</vt:lpwstr>
  </property>
  <property fmtid="{D5CDD505-2E9C-101B-9397-08002B2CF9AE}" pid="4" name="MSIP_Label_dd77c177-921f-4c67-aad2-9844fb8189cd_Method">
    <vt:lpwstr>Standard</vt:lpwstr>
  </property>
  <property fmtid="{D5CDD505-2E9C-101B-9397-08002B2CF9AE}" pid="5" name="MSIP_Label_dd77c177-921f-4c67-aad2-9844fb8189cd_Name">
    <vt:lpwstr>dd77c177-921f-4c67-aad2-9844fb8189cd</vt:lpwstr>
  </property>
  <property fmtid="{D5CDD505-2E9C-101B-9397-08002B2CF9AE}" pid="6" name="MSIP_Label_dd77c177-921f-4c67-aad2-9844fb8189cd_SiteId">
    <vt:lpwstr>21f195bc-13e5-4339-82ea-ef8b8ecdd0a9</vt:lpwstr>
  </property>
  <property fmtid="{D5CDD505-2E9C-101B-9397-08002B2CF9AE}" pid="7" name="MSIP_Label_dd77c177-921f-4c67-aad2-9844fb8189cd_ActionId">
    <vt:lpwstr>3492ecb7-865a-4971-ae65-c9f30fdfd770</vt:lpwstr>
  </property>
  <property fmtid="{D5CDD505-2E9C-101B-9397-08002B2CF9AE}" pid="8" name="MSIP_Label_dd77c177-921f-4c67-aad2-9844fb8189cd_ContentBits">
    <vt:lpwstr>2</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ContentTypeId">
    <vt:lpwstr>0x010100F156054E07D14C49BE37B64D00735641</vt:lpwstr>
  </property>
  <property fmtid="{D5CDD505-2E9C-101B-9397-08002B2CF9AE}" pid="12" name="TaxKeyword">
    <vt:lpwstr/>
  </property>
  <property fmtid="{D5CDD505-2E9C-101B-9397-08002B2CF9AE}" pid="13" name="Order">
    <vt:r8>922900</vt:r8>
  </property>
  <property fmtid="{D5CDD505-2E9C-101B-9397-08002B2CF9AE}" pid="14" name="_ExtendedDescription">
    <vt:lpwstr/>
  </property>
</Properties>
</file>